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11" activeTab="4"/>
  </bookViews>
  <sheets>
    <sheet name="Informacje ogólne" sheetId="1" r:id="rId1"/>
    <sheet name="budynki" sheetId="2" r:id="rId2"/>
    <sheet name="elektronika" sheetId="3" r:id="rId3"/>
    <sheet name="elektronika cały świat" sheetId="4" r:id="rId4"/>
    <sheet name="środki trwałe" sheetId="5" r:id="rId5"/>
    <sheet name="pojazdy" sheetId="6" r:id="rId6"/>
    <sheet name="lokalizacje" sheetId="7" r:id="rId7"/>
  </sheets>
  <definedNames>
    <definedName name="_xlnm._FilterDatabase" localSheetId="5" hidden="1">'pojazdy'!$A$5:$Z$67</definedName>
    <definedName name="_xlnm.Print_Area" localSheetId="1">'budynki'!$A$1:$W$42</definedName>
  </definedNames>
  <calcPr fullCalcOnLoad="1"/>
</workbook>
</file>

<file path=xl/sharedStrings.xml><?xml version="1.0" encoding="utf-8"?>
<sst xmlns="http://schemas.openxmlformats.org/spreadsheetml/2006/main" count="2952" uniqueCount="1481">
  <si>
    <t>L.p.</t>
  </si>
  <si>
    <t>NIP</t>
  </si>
  <si>
    <t>REGON</t>
  </si>
  <si>
    <t>PKD</t>
  </si>
  <si>
    <t>Rodzaj prowadzonej działalności (opisowo)</t>
  </si>
  <si>
    <t>Liczba pracowników</t>
  </si>
  <si>
    <t>Czy w konstrukcji budynków występuje płyta warstwowa?</t>
  </si>
  <si>
    <t>Czy od 1997 r. wystąpiło w jednostce ryzyko powodzi?</t>
  </si>
  <si>
    <t>Czy w mieniu zgłoszonym przez Państwa znajduje się takie mienie jak: namioty, namioty foliowe lub szklarnie?</t>
  </si>
  <si>
    <t>Wysokość rocznego budżetu</t>
  </si>
  <si>
    <t>Planowane imprezy w ciągu roku (nie biletowane i nie podlegające ubezpieczeniu obowiązkowemu OC)</t>
  </si>
  <si>
    <t>IPN Komisja Ścigania Zbrodni przeciwko Narodowi Polskiemu - Centrala, 02-675 Warszawa, ul. Wołoska 7</t>
  </si>
  <si>
    <t>525-21-80-487</t>
  </si>
  <si>
    <t>016365090</t>
  </si>
  <si>
    <t>8423Z</t>
  </si>
  <si>
    <t>zgodnie z ustawą o Instutucie Pamięci Narodowej-KŚZpNP z dnia 18 grudnia 1998 r. (t.j. Dz. U. z 2016 r. poz. 152 z późn. zm.).</t>
  </si>
  <si>
    <t xml:space="preserve">TAK budynek G - scianyosłonowe  i dach - wypełnienie  rdzeń styropianowy 10 cm ,  budynek F - dach - wypełnienie  rdzeń styropianowy 15 cm </t>
  </si>
  <si>
    <t>nie</t>
  </si>
  <si>
    <t>IPN Komisja Ścigania Zbrodni przeciwko Narodowi Polskiemu Oddział w Białymstoku ul. Warsztatowa 1a, 15-637 Białystok</t>
  </si>
  <si>
    <t>542-27-38-883</t>
  </si>
  <si>
    <t>017417824</t>
  </si>
  <si>
    <t>30 konferencji naukowych, 3000 uczestników</t>
  </si>
  <si>
    <t>IPN Komisja Scigania Zbrodni przeciwko Narodowi Polskiemu Oddział w Gdańsku Al. Grunwaldzka 216, 80-266 Gdańsk</t>
  </si>
  <si>
    <t>586-20-75-748</t>
  </si>
  <si>
    <t>017417920</t>
  </si>
  <si>
    <t>1 namiot, wartość 2829zl, przechowywany w piwnicy</t>
  </si>
  <si>
    <t>100 imprez edukacyjnych, 5000 uczestników</t>
  </si>
  <si>
    <t>IPN Komisja Ścigania Zbrodni przeciwko Narodowi Polskiemu Oddział w Katowicach ul. Józefowska 102, 40-145 Katowice</t>
  </si>
  <si>
    <t>954-23-91-852</t>
  </si>
  <si>
    <t>017417860</t>
  </si>
  <si>
    <t>-</t>
  </si>
  <si>
    <t>IPN Komisja Ścigania Zbrodni przeciwko Narodowi Polskiemu Oddział w Lublinie ul. Szewska 2, 20-086 Lublin</t>
  </si>
  <si>
    <t>712-26-99-424</t>
  </si>
  <si>
    <t>017417764</t>
  </si>
  <si>
    <t>4 wykłady, projekcje, 100 uczestników</t>
  </si>
  <si>
    <t>IPN Komisja Ścigania Zbrodni przeciwko Narodowi Polskiemu Oddział w Rzeszowie, ul. Słowackiego 18, 35-060 Rzeszów</t>
  </si>
  <si>
    <t>813-32-56-688</t>
  </si>
  <si>
    <t>017417942</t>
  </si>
  <si>
    <t>IPN Komisja Ścigania Zbrodni przeciwko Narodowi Polskiemu Oddział w Warszawie, Pl.Krasińskich 2/4/6, 00-207 Warszawa</t>
  </si>
  <si>
    <t>525-24-12-957</t>
  </si>
  <si>
    <t>141199647</t>
  </si>
  <si>
    <t>rozkładany namiot handlowy, wartość 300zł</t>
  </si>
  <si>
    <t>3 rajdy terenowe/ wycieczki na Ukrainę, 100/120 uczestników</t>
  </si>
  <si>
    <t>IPN Komisja Ścigania Zbrodni przeciwko Narodowi Polskiemu Oddział we Wrocławiu  ul. Sołtysowicka 21 A;  51-168 Wrocław</t>
  </si>
  <si>
    <t>897-16-66-361</t>
  </si>
  <si>
    <t>017417830</t>
  </si>
  <si>
    <t>2 namioty, wartość 11734,20 odworzeniowa</t>
  </si>
  <si>
    <t>50-60 imprez edukacyjnych, ok 100osób/imprezę</t>
  </si>
  <si>
    <t>Tabela nr 2 - wykaz budnków i budowli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</si>
  <si>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</si>
  <si>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</si>
  <si>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</si>
  <si>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</si>
  <si>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</si>
  <si>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</si>
  <si>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zabezpieczenia
(znane zabiezpieczenia p-poż i przeciw kradzieżowe)                                      (2)</t>
  </si>
  <si>
    <t>Rodzaj Wartości</t>
  </si>
  <si>
    <t>lokalizacja (adres)</t>
  </si>
  <si>
    <t>Rodzaj materiałów budowlanych, z jakich wykonano budynek</t>
  </si>
  <si>
    <r>
      <t xml:space="preserve">opis stanu technicznego budynku wg poniższych elementów budynku </t>
    </r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</si>
  <si>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</si>
  <si>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</si>
  <si>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</si>
  <si>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</si>
  <si>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</si>
  <si>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</si>
  <si>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</si>
  <si>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</si>
  <si>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</si>
  <si>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</si>
  <si>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</si>
  <si>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</si>
  <si>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</si>
  <si>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1. IPN Oddział w Białymstoku</t>
  </si>
  <si>
    <t>Siedziba Oddziału</t>
  </si>
  <si>
    <t>biurowo-magazynowy</t>
  </si>
  <si>
    <t>tak</t>
  </si>
  <si>
    <t>1970/2008</t>
  </si>
  <si>
    <t>KB</t>
  </si>
  <si>
    <t>Telewizja CCTV, system SSWiN, ochrona fizyczna, system hydrantów wewnątrz, gaśnice</t>
  </si>
  <si>
    <t>ul. Warsztatowa 1A, 15-637 Białystok</t>
  </si>
  <si>
    <t>cegła/aluminium/szkło</t>
  </si>
  <si>
    <t>płyty żelbetowe zbrojone stalą</t>
  </si>
  <si>
    <t>płyty stropowe/jednoprzesłowe ramy stalowe/papa</t>
  </si>
  <si>
    <t>bardzo dobry</t>
  </si>
  <si>
    <t>dobry</t>
  </si>
  <si>
    <t>2866,2m2</t>
  </si>
  <si>
    <t>Razem</t>
  </si>
  <si>
    <t>2. IPN Oddział w Gdańsku</t>
  </si>
  <si>
    <t>Budynek administracyjno - magazynowy</t>
  </si>
  <si>
    <t>Budynek użyteczności publicznej</t>
  </si>
  <si>
    <t>TAK</t>
  </si>
  <si>
    <t>NIE</t>
  </si>
  <si>
    <t>około 1930</t>
  </si>
  <si>
    <t>Zabezpiecznia przeciwpożarowe 
i przeciwkradzieżowe (szczegóły poniżej)</t>
  </si>
  <si>
    <t>80-266 Gdańsk, al. Grunwaldzka 216</t>
  </si>
  <si>
    <t>cegła ceramiczna, bloczki gazobetonowe</t>
  </si>
  <si>
    <t>Zelbetowy belkowo-płytowy, gęstożebrowy i ceramiczny belkowo-płytowy</t>
  </si>
  <si>
    <t>Stropodach, pkrycie bitumiczne</t>
  </si>
  <si>
    <t>Bardzo dobry</t>
  </si>
  <si>
    <t>Nie dotyczy</t>
  </si>
  <si>
    <t>Częściowo podpiwniczony</t>
  </si>
  <si>
    <t>3. IPN Oddział w Katowicach</t>
  </si>
  <si>
    <t>Budynek ul. Józefowska 102</t>
  </si>
  <si>
    <t>biurowo-magazynowe</t>
  </si>
  <si>
    <t>Gaśnice, Hydranty zewnętrzne, Urządzenia sygnalizujące powstanie pożaru, Stały dozór, Konstrukcja z materiałów niepalnych, Budynki są wyposażone w sprzęt ratowniczo-gaśniczy zgodnie z wymaganiami, szyby P4, P6, monitoring</t>
  </si>
  <si>
    <t>ul. Józefowska 102, Katowice</t>
  </si>
  <si>
    <t>Beton komórkowy</t>
  </si>
  <si>
    <t>lane</t>
  </si>
  <si>
    <t>żelbetowa/styropian, papa</t>
  </si>
  <si>
    <t>nie dotyczy</t>
  </si>
  <si>
    <r>
      <t>1868m</t>
    </r>
    <r>
      <rPr>
        <vertAlign val="superscript"/>
        <sz val="10"/>
        <rFont val="Arial"/>
        <family val="2"/>
      </rPr>
      <t>2</t>
    </r>
  </si>
  <si>
    <t>Cegła Silka</t>
  </si>
  <si>
    <t>żelbetowe płyty stropowe</t>
  </si>
  <si>
    <t>żelbetowa/membrana EPDM</t>
  </si>
  <si>
    <r>
      <t>2489m</t>
    </r>
    <r>
      <rPr>
        <vertAlign val="superscript"/>
        <sz val="10"/>
        <rFont val="Arial"/>
        <family val="2"/>
      </rPr>
      <t>2</t>
    </r>
  </si>
  <si>
    <t>4. IPN Oddział w Lublinie</t>
  </si>
  <si>
    <t>siedziba główna</t>
  </si>
  <si>
    <t>administracyjno-biurowa</t>
  </si>
  <si>
    <t>początek XX wieku</t>
  </si>
  <si>
    <t>gaśnice proszkowe, hydranty, czujniki i urządzenia alarmowe (sygnał przekazywany lokalnie oraz do agencji ochrony), kraty w pomieszczeniu kancelarii tajnej oraz na parterze od strony ul. Szewskiej, alarm, dozór ochrony</t>
  </si>
  <si>
    <t>ul. Szewska 2, Lublin</t>
  </si>
  <si>
    <t>cegła</t>
  </si>
  <si>
    <t>betonowe</t>
  </si>
  <si>
    <t>blacha</t>
  </si>
  <si>
    <t>nowa siedziba instytutu</t>
  </si>
  <si>
    <t>gaśnice proszkowe, hydranty, system sygnalizacji włamania i napadu, system kontroli dostępu</t>
  </si>
  <si>
    <t>ul. Szewska 1 i 1A/Wodopojna 4A</t>
  </si>
  <si>
    <t>papa</t>
  </si>
  <si>
    <t>siedziba Delegatury IPN w Radomiu</t>
  </si>
  <si>
    <t>ul. Żeromskiego 53, Radom</t>
  </si>
  <si>
    <t>brak danych</t>
  </si>
  <si>
    <t>miejsce parkingowe</t>
  </si>
  <si>
    <t>parking</t>
  </si>
  <si>
    <t>Odt</t>
  </si>
  <si>
    <t>ul. Sucha 15, Radom</t>
  </si>
  <si>
    <t>magazyn</t>
  </si>
  <si>
    <t>ul. Malczewskiego 1, Radom</t>
  </si>
  <si>
    <t>5. IPN Oddział w Rzeszowie</t>
  </si>
  <si>
    <t>Oddział IPN KŚZpNP w Rzeszowie ul. Słowackiego 18</t>
  </si>
  <si>
    <t>Budynek biurowy</t>
  </si>
  <si>
    <t>Tak</t>
  </si>
  <si>
    <t>Nie</t>
  </si>
  <si>
    <t>gaśnice, hydranty, czujniki i sygnalizatory, sygnały drugiego stopnia ppoż (pożar) jest przekazywany do PSP Rzeszów. W budynku funkcjonuje system włamania i napadu oraz całodobowy monitorig.</t>
  </si>
  <si>
    <t>35-060 Rzeszów, ul Słowackiego 18</t>
  </si>
  <si>
    <t>Ściany piwnic - betonowe o grubości 30 cm oraz ściany konstrukcyjne z cegły pełnej o grubości 27 cm - 65 cm, ściany na parterze oraz pietrze zbudowane z pustaków MAX grubość 30 cm, ocieplone styropianem o gr. 12 cm</t>
  </si>
  <si>
    <t>stropy żelbetowe o grubości 12 cm</t>
  </si>
  <si>
    <t>zadaszenie budynku - blachodachówka ułozona na konstrukcji stalowej z elementów zimnogietych wg. firmy AMTECHnad atrium znajdyje się świetli dachowy w systemie REYNAERS, dach zakończony jest attyką z gzymsem żelbetowym W-4. strop pietra nad atrium - płyta zelbetowa wylewana na grubosci 12 cm pokryty papą</t>
  </si>
  <si>
    <t>dobra</t>
  </si>
  <si>
    <t>Oddział IPN KŚZpNP w Rzeszowie ul. Szopena 23</t>
  </si>
  <si>
    <t>35-060 Rzeszów, ul Szopena 23</t>
  </si>
  <si>
    <t>Ściany murowane z cegły pełnej o grubości 58 cm oraz ściany na pozostałych kondygnacjach grubość 30 cm, ocieplone styropianem o gr. 10 cm</t>
  </si>
  <si>
    <t>stropy betonowe DZ 3 oraz WPS</t>
  </si>
  <si>
    <t xml:space="preserve">stropodach </t>
  </si>
  <si>
    <t xml:space="preserve">6. IPN Oddział w Warszawie </t>
  </si>
  <si>
    <t>7. IPN Centrala 02-675 Warszawa ul. Wołoska 7</t>
  </si>
  <si>
    <t>Budynek " A"</t>
  </si>
  <si>
    <t>Administracyjno-biurowy</t>
  </si>
  <si>
    <t xml:space="preserve"> zakładka - Informacja o zabezpieczniach</t>
  </si>
  <si>
    <t>02-699 Warszawa ul. Kłobucka 21</t>
  </si>
  <si>
    <t>beton</t>
  </si>
  <si>
    <t>betonowy kryty papa</t>
  </si>
  <si>
    <t>Bardo dobry</t>
  </si>
  <si>
    <t>BRAK</t>
  </si>
  <si>
    <t>Bardzo bobry</t>
  </si>
  <si>
    <t>TAK częściowo</t>
  </si>
  <si>
    <t>Budynek " B"</t>
  </si>
  <si>
    <t>Administracyjno-magazynowy</t>
  </si>
  <si>
    <t>02-699 Warszawa ul. Kłobucka 21 B</t>
  </si>
  <si>
    <t xml:space="preserve">Stropy odcinkowe typ. KLEINA </t>
  </si>
  <si>
    <t>Budynek " C"</t>
  </si>
  <si>
    <t>Magazynowy (archiwum)</t>
  </si>
  <si>
    <t>02-699 Warszawa ul. Kłobucka 21 A</t>
  </si>
  <si>
    <t>Tak częściowo</t>
  </si>
  <si>
    <t>Hala magazynow  " D"</t>
  </si>
  <si>
    <t>Hala magazynowa z częścią sojalna i garazem</t>
  </si>
  <si>
    <t>płyta warstowa/bloczek</t>
  </si>
  <si>
    <t>brak</t>
  </si>
  <si>
    <t>płyta warstowa/beton</t>
  </si>
  <si>
    <t>1 + antresola na części biurowo socjalnej</t>
  </si>
  <si>
    <t>Budynek " F"</t>
  </si>
  <si>
    <t>płyta warstowa</t>
  </si>
  <si>
    <t>Budynek " G"</t>
  </si>
  <si>
    <t>8. IPN Oddział we Wrocławiu</t>
  </si>
  <si>
    <t>Oddział</t>
  </si>
  <si>
    <t>Budynek biurowo-archiwalny</t>
  </si>
  <si>
    <t>Zabezpieczenia przeciwkradzieżowe: system sygnalizacji włamania i napadu, całodobowa ochrona fizyczna realizowana przez SO IPN, kraty w oknach na parterze. Zabezpieczenia ppoż.: system sygnalziacji pożaru (sygnał przesyłany do straży pożarnej), 29 gaśnic ABC, 5 urzadzeń do gaśniczych do sprzętu elektronicznego, samoczynny system gasniczy w serwrowni, 10 hydrantów wewnetrznych, 1 hygrant zewnętrzny</t>
  </si>
  <si>
    <t>51-168 Wrocław, ul. Sołtysowicka 21 A bud. A</t>
  </si>
  <si>
    <t xml:space="preserve">cegła, </t>
  </si>
  <si>
    <t>stalowo-dtewniana, blacha</t>
  </si>
  <si>
    <t>Budynek magazynowo-wystawienniczy</t>
  </si>
  <si>
    <t>Zabezpieczenia przeciwkradzieżowe: system sygnalizacji włamania i napadu, całodobowa ochrona fizyczna realizowana przez SO IPN. Zabezpieczenia ppoż.: system sygnalziacji pożaru (sygnał przesyłany do straży pożarnej), 3 gaśnice ABC, 1 hydrant zewnętrzny</t>
  </si>
  <si>
    <t>51-168 Wrocław, ul. Sołtysowicka 21A bud. B</t>
  </si>
  <si>
    <t>drewniana, dachówka i papa</t>
  </si>
  <si>
    <t>Budynek garażowy</t>
  </si>
  <si>
    <t>Zabezpieczenia przeciwkradzieżowe: system sygnalziacji włamania, całodobowa ochrona fizyczna realzowana przez SO IPN. Zabezpieczenia ppoż.: 1 gasnica ABC.</t>
  </si>
  <si>
    <t>51-168 Wrocław, ul. Sołtysowicka 21 D (garaże)</t>
  </si>
  <si>
    <t>element budyku nie występuje</t>
  </si>
  <si>
    <t>brak okien/dobra</t>
  </si>
  <si>
    <t>Rodzaj wartości</t>
  </si>
  <si>
    <t>Księgowa brutto i Odtworzeniowa</t>
  </si>
  <si>
    <t>ŁĄCZNIE</t>
  </si>
  <si>
    <t>Tabela nr 3 - Wykaz sprzętu elektronicznego</t>
  </si>
  <si>
    <t>Lp.</t>
  </si>
  <si>
    <t xml:space="preserve">Nazwa  </t>
  </si>
  <si>
    <t>Rok produkcji</t>
  </si>
  <si>
    <t>Wartość księgowa brutto</t>
  </si>
  <si>
    <t>1. IPN KŚZpNP Oddział w Białymstoku</t>
  </si>
  <si>
    <t>SKANER FUJITSU FI-6130</t>
  </si>
  <si>
    <t>DRUKARKA KOLOR OKI C530DN</t>
  </si>
  <si>
    <t>ZESTAW:KOMPUTER DELL OPTIPLEX 790MT+MONITOR</t>
  </si>
  <si>
    <t>ZESTAW:KOMPUTER DELL OPTIPLEX 790 MT+MONITOR</t>
  </si>
  <si>
    <t>ZESTAW:KOMPUTER DELL OPTIPLEX 790 MT + MONITOR</t>
  </si>
  <si>
    <t>KOMPUTER DELL OPTIPLEX 790MT</t>
  </si>
  <si>
    <t>DRUKARKA OKI C530DN</t>
  </si>
  <si>
    <t>ZESTAW KOMPUTEROWY (KOMP+MON)</t>
  </si>
  <si>
    <t>DRUKARKA KOLOR OKI C510DN</t>
  </si>
  <si>
    <t>DRUKARKA HP LASER JET P1102</t>
  </si>
  <si>
    <t>DRUKARKA HP LASER JET</t>
  </si>
  <si>
    <t>MONITOR LCD SAMSUNG</t>
  </si>
  <si>
    <t>TELEFAX PANASONIC KX-FL613</t>
  </si>
  <si>
    <t>ZESTAW POMIAROWY</t>
  </si>
  <si>
    <t>NISZCZARKA KOBRA 260</t>
  </si>
  <si>
    <t>NISZCZARKA KOBRA  260</t>
  </si>
  <si>
    <t>DRUKARKA HP OFFICEJET 100</t>
  </si>
  <si>
    <t>UPS APC Pro 900 VA</t>
  </si>
  <si>
    <t>KOMPUTER STACJONARNY</t>
  </si>
  <si>
    <t>ZESTAW-SKANER ZEUTSCHEL OS15000,komputer DELL 3500,MONITOR N</t>
  </si>
  <si>
    <t>KONSOLA ATEN-KVM-CL-1000MA</t>
  </si>
  <si>
    <t>KOMPUTER DELL OPTIPLEX 7010MT+MONITOR DELL</t>
  </si>
  <si>
    <t>KOMPUTER DELL OPTIPLEX 7010 MT+MONITOR DELL</t>
  </si>
  <si>
    <t>CENTRALA SYSTEMU SYGNALIZACJI POŻARU FP2864C-18</t>
  </si>
  <si>
    <t>UPS APC BR900GI</t>
  </si>
  <si>
    <t>SERWER IBM TYP II 7377B2GX3630 M3</t>
  </si>
  <si>
    <t>SKANER FUJITSU FI-6770</t>
  </si>
  <si>
    <t>KOMPUTER DELL OPTIPLEX 7010 MTi7-3770+MONITOR DELL U2312HM</t>
  </si>
  <si>
    <t>KOMPUTER DELL OPTIPLEX 7010 MTi7-3770+MONITOR DELL U2312 HM</t>
  </si>
  <si>
    <t>UPS APC 3000VA</t>
  </si>
  <si>
    <t>KOMPUTER DELL OPTIPLEX+MONITOR</t>
  </si>
  <si>
    <t>KOMPUTER DELL OPTIPLEX 7010+MONITOR</t>
  </si>
  <si>
    <t>KOMPUTER DELL OPTIPLEX 7010 MT</t>
  </si>
  <si>
    <t>Laminator Rolowy EXCELAM 655Q</t>
  </si>
  <si>
    <t>KAUTER RTC2F</t>
  </si>
  <si>
    <t>KOMPUTER DELL OPITLEX+MONITOR DELL</t>
  </si>
  <si>
    <t>KOMPUTER DELL OPIIPLEX+MONITOR DELL</t>
  </si>
  <si>
    <t>KOMPUTER DELL OPTIPLEX+MONITOR DELL</t>
  </si>
  <si>
    <t>DRUKARKA CANON IP100 Z BATERIĄ PRZENOŚNA</t>
  </si>
  <si>
    <t>SERWER DELL POWER EDGE R620</t>
  </si>
  <si>
    <t>DRUKARKA OKI ES5431 DN</t>
  </si>
  <si>
    <t>SERWER DELL POWEREDGE R630</t>
  </si>
  <si>
    <t>PANASONIC KX-MB2061 PDB</t>
  </si>
  <si>
    <t>PANASONIC KX-MB 2025 PDW</t>
  </si>
  <si>
    <t>BIZHUB C224e</t>
  </si>
  <si>
    <t>BIZHUB 224e</t>
  </si>
  <si>
    <t>BIZHUB 224E</t>
  </si>
  <si>
    <t>KM BIZHUB C224E</t>
  </si>
  <si>
    <t>EKSPRES CIŚNIENIOWY MAGNIFICA ESAM 3000</t>
  </si>
  <si>
    <t>SERWER DELL R320</t>
  </si>
  <si>
    <t>SERWER DELL T320</t>
  </si>
  <si>
    <t>CISCO2901-SEC/K9 CISCO 2901 SECURITY</t>
  </si>
  <si>
    <t>ZESTAW KOMPUTEROWY HP 400G2PD MT</t>
  </si>
  <si>
    <t>KOMPUTER HP 600PO AIO I34160</t>
  </si>
  <si>
    <t>BIBLIOTEKA TAŚMOWA HP MSL4048</t>
  </si>
  <si>
    <t>URZĄDZENIE NAS HP STOREEASY 1850</t>
  </si>
  <si>
    <t>ZESTAW UPS ARES 3000</t>
  </si>
  <si>
    <t>ZESTAW KOMPUTEROWY HP 400G2+MONITOR</t>
  </si>
  <si>
    <t>URZĄDZENIE ACUNI-900</t>
  </si>
  <si>
    <t xml:space="preserve">KONICA MINOLTA BIZHUB C224E-URZĄDZENIE WIELOFUNKCYJNE </t>
  </si>
  <si>
    <t>KAUTER RTC2F-KOMPLET</t>
  </si>
  <si>
    <t>DRUKARKA OKI ES5431DN</t>
  </si>
  <si>
    <t>KSEROKOPIARKA CANON IR 2520</t>
  </si>
  <si>
    <t>KOPIARKA E-STUDIO 2050C</t>
  </si>
  <si>
    <t>RAZEM</t>
  </si>
  <si>
    <t>LAPTOP LENOVO THINKPAD E520</t>
  </si>
  <si>
    <t>LAPTOP LENOVO THINKPAD T520i</t>
  </si>
  <si>
    <t>KOLUMNA REHARD</t>
  </si>
  <si>
    <t>ZESTAW KAMEROWY</t>
  </si>
  <si>
    <t>APARAT CANON E0S 600D</t>
  </si>
  <si>
    <t>APARAT SAMSUNG</t>
  </si>
  <si>
    <t>DYSK ZEWNĘTRZNY</t>
  </si>
  <si>
    <t>NOTEBOOK DELL LATITUDE E5530</t>
  </si>
  <si>
    <t>NOTEBOOK DELL  LATITUDE E5531</t>
  </si>
  <si>
    <t>NOTEBOOK DELL LATITUDE E5532</t>
  </si>
  <si>
    <t>KOLUMNA AKTYWNA</t>
  </si>
  <si>
    <t>ZESTAW MIKROFONÓW AKG WMS-40</t>
  </si>
  <si>
    <t>LUKSOMIERZ</t>
  </si>
  <si>
    <t>APARAT CYFROWY SAMSUNG WB750</t>
  </si>
  <si>
    <t>APARAT NIKON P510</t>
  </si>
  <si>
    <t>APARAT NIKON D3100</t>
  </si>
  <si>
    <t>NAWIGACJA NAVROAD VIVO S</t>
  </si>
  <si>
    <t>ZESTAW NAGŁOŚNIENIOWY</t>
  </si>
  <si>
    <t>KAMERA SONY NEX-EA50H+STATYW+LAMPA+AKUMULATO</t>
  </si>
  <si>
    <t>APARAT NIKON D7000/18-105V+KARTA+STATYW+TORBA</t>
  </si>
  <si>
    <t>APARAT NIKON D5200/18-55DX+KARTA+STATYW</t>
  </si>
  <si>
    <t>DEFIBRYLATOR AED PLUS Z TORBĄ TRANSPORTOWĄ+ELEKTRODA</t>
  </si>
  <si>
    <t>OBIEKTYW TAMRON 18-270</t>
  </si>
  <si>
    <t>ZOOM H1V2 REJESTRATOR CYFROWY+AKCESORIA</t>
  </si>
  <si>
    <t>LAPTOP HP PROBOOK 430</t>
  </si>
  <si>
    <t>LAPTOP SONY VAIO</t>
  </si>
  <si>
    <t>LAPTOP LENOWO THINKPAD EDGE E540</t>
  </si>
  <si>
    <t>TABLET WACOM INTUOS</t>
  </si>
  <si>
    <t>KASA FISKALNA</t>
  </si>
  <si>
    <t>DRUKARKA FISKALNA</t>
  </si>
  <si>
    <t>APARAT SONY DSC-HX300</t>
  </si>
  <si>
    <t>ZESTAW DO NAWIGACJI NAVROAD</t>
  </si>
  <si>
    <t>DELL V3558 15,6"HD AG I3-4005GB+ OFFICE PROPLUS 2013</t>
  </si>
  <si>
    <t>HP PROBOOK 430G2 I3-5010U 13,3" + OFFICE PROPLUS 2013</t>
  </si>
  <si>
    <t>KAMERA SONY HDR-PJ810E</t>
  </si>
  <si>
    <t>OLYMPUS E-M10/B/+EZ-M14-42 IIR+EZ-M40-150</t>
  </si>
  <si>
    <t>DEFIBRYLATOR SZKOLENIOWY AED</t>
  </si>
  <si>
    <t>NOTEBOOK HP PROBOOK 450+MS OFFICE</t>
  </si>
  <si>
    <t>ZESTAW GŁOŚNOMÓWIĄCY NOKIA616</t>
  </si>
  <si>
    <t>LAMPA BŁYSKOWA CANON 600 EX-RT</t>
  </si>
  <si>
    <t>KAMERA NVC-ISD336DN</t>
  </si>
  <si>
    <t xml:space="preserve">ZESTAW TV DOZOROWEJ (REJESTRATOR+URZĄDZENIA </t>
  </si>
  <si>
    <t>MONITOR LCD</t>
  </si>
  <si>
    <t>REJESTRATOR NDR-HA4416/2TB</t>
  </si>
  <si>
    <t>MONITOR LCD SAMSUNG 19</t>
  </si>
  <si>
    <t>KAMERA VKC1394 Z OBIEKTYWEM</t>
  </si>
  <si>
    <t>MONITOR LCD 19 SAMSUNG SMT 1934</t>
  </si>
  <si>
    <t>MONITOR LCD 19 SAMSUNG</t>
  </si>
  <si>
    <t>ZESTAW WIDEOFONOWY KANWEL PLUS</t>
  </si>
  <si>
    <t>KAMERA NVC-DN6227SD-II</t>
  </si>
  <si>
    <t>KAMERA KOMPAKTOWA DUALNA Z MONTAŻEM, REGULACJĄ I PROGRAMOWAN</t>
  </si>
  <si>
    <t>MONITOR SMTP DO SYSTEMU CCTV</t>
  </si>
  <si>
    <t>MONITOR SMT 19</t>
  </si>
  <si>
    <t>MONITOR SMT19</t>
  </si>
  <si>
    <t>DOSTAWA I MONTAŻ KAMERY STACJONARNEJ KPL.</t>
  </si>
  <si>
    <t>MULTIPLEXER CYFROWY (REJESTRATOR) HA-4416+HDD4TB+CDRW</t>
  </si>
  <si>
    <t>KAMERA W OBUDOWIE ZEWNĘTRZNEJ Z OBIEKTYWEM I OKABLOWANIEM</t>
  </si>
  <si>
    <t>KAMERA W OBUDOWIE ZEWN. Z OBIEKTYWEM</t>
  </si>
  <si>
    <t>KAMERA KOPUŁKOWA</t>
  </si>
  <si>
    <t>MONITOR LCD SMT 1934</t>
  </si>
  <si>
    <t>2. IPN KŚZpNP Oddział w Gdańsku</t>
  </si>
  <si>
    <t>Dysk zewnętrzny SEGAATE FreeAgnet GoFlex Desk 3,5' 2TB U</t>
  </si>
  <si>
    <t>Nootebok ASUS 1015P</t>
  </si>
  <si>
    <t>Notebook DELL V1540 BLAC15,5"</t>
  </si>
  <si>
    <t>Laptop FUJITSU S710 14'+licencja MOLP/OfficeProPlus+torba</t>
  </si>
  <si>
    <t>Laptop DELL VOSTRO BLACK 1440 14'+licencja MOLP/OfficeProPlus+torba</t>
  </si>
  <si>
    <t>Notebook LENOVO B570E</t>
  </si>
  <si>
    <t>Laptop DELL  VOSTRO 2520 15,6'</t>
  </si>
  <si>
    <t>Notebok TOSHIBA SATELLITE PRO C50-A-1C9</t>
  </si>
  <si>
    <t>Laptop LENOVO B590</t>
  </si>
  <si>
    <t>Laptop Dell Vostro 3560</t>
  </si>
  <si>
    <t>Laptop LENOVO B50-70 15,6" i3-4030U</t>
  </si>
  <si>
    <t>Laptop LENOVO B50-70 15,6" i-54210U + RAM 4GB</t>
  </si>
  <si>
    <t>Laptop LENOVO B50-70 15,6" i5-4210U + RAM 4GB</t>
  </si>
  <si>
    <t>Laptop FS A514 i3-4500U 15,6"</t>
  </si>
  <si>
    <t>Laptop DELL VOSTRO 3546 15,6"</t>
  </si>
  <si>
    <t>Laptop DELL LATITUDE 3550</t>
  </si>
  <si>
    <t>Laptop Fujitsu Lifebook A555 i5</t>
  </si>
  <si>
    <t>Tablet SAMSUNG GT-P5200ZWAX</t>
  </si>
  <si>
    <t>Tablet LENOVO A10-70 10,1"</t>
  </si>
  <si>
    <t>Tablet LENOVO YOGA 10,1"</t>
  </si>
  <si>
    <t>PROJEKTOR BENQ TH681</t>
  </si>
  <si>
    <t>PROJEKTOR BENQ MX 511</t>
  </si>
  <si>
    <t>Projector NEC PA-522UG</t>
  </si>
  <si>
    <t>NAWIGACJA SAMOCHODOWA NAVROAD VIVO S6 + AUTOMAPA EU</t>
  </si>
  <si>
    <t>APARAT CYFROWY FUJI FINEPIX HS20EXR+KARTA PAMIĘCI TOSHUBA SD</t>
  </si>
  <si>
    <t>APARAT OLYMPUS VR-360 CZARNY+RAM SD SANDISK SDHC 16GB</t>
  </si>
  <si>
    <t>APARAT NIKON S3300 CZARNY+RAM SD SANDISK SDHC 4GB+FUTERAŁ</t>
  </si>
  <si>
    <t>APARAT FOTOGRAFICZNY PANASONIC DMC-SZS3-CZARNY</t>
  </si>
  <si>
    <t>APARAT FOTOGRAFICZNY PANASONIC DMC-G6W+OB.14-42+OB.45-150 ME</t>
  </si>
  <si>
    <t>APARAT FOTOGRAFICZNY NIKON D5200 BODY+OBIEKTYW NIKON 18+55 V</t>
  </si>
  <si>
    <t>NAWIGACJA NUVI 2350 Z POKROWCEM</t>
  </si>
  <si>
    <t>MIKROFON RODE VIDEOMIC PRO+TYCZKA BOOMPOLE 3M+KABEL RODEVC1</t>
  </si>
  <si>
    <t>NAWIGACJA NUVI 2495 LMT</t>
  </si>
  <si>
    <t>CB RADIO SAMOCHODOWE</t>
  </si>
  <si>
    <t>ZESTAW NAGŁOŚNIENIOWY MIKROFON ZE WZMACNIACZEM PA80/DVD UHF</t>
  </si>
  <si>
    <t xml:space="preserve">KAMERA SONY HDRCX 570EB+KARTA PAMIĘCI SANDISK 114807+STATYW </t>
  </si>
  <si>
    <t>KAMERA SONY HDR-CX410VE+RAM SD SANDISK SDHC32GB EXTREME 45MB</t>
  </si>
  <si>
    <t>LAMPA METZ 44 AF/OLYMPUS-PANASONIC-LEICA</t>
  </si>
  <si>
    <t>NAWIGACJA NUVI 2497 LMT</t>
  </si>
  <si>
    <t>NAWIGACJA NUVI 2597 LMT</t>
  </si>
  <si>
    <t>MIKROFON BEZPRZEWODOWY SENNHEISER EW100 ENG G3</t>
  </si>
  <si>
    <t>Kamera SONY NEX (kit z obiektywem SEL 18-200)</t>
  </si>
  <si>
    <t>SYSTEM DOZORU TEL. CCTV,  składający się z rejestratora/macierzy dyskowej, stanowiska operatora, 24 kamer (w tym 10 kamer zewnętrznych)</t>
  </si>
  <si>
    <t>3. IPN KŚZpNP Oddział w Katowicach</t>
  </si>
  <si>
    <t>APARAT CYFROWY NIKON D90</t>
  </si>
  <si>
    <t>ZESTAW DO FOTOGRAFII PRECYZYJNEJ FOMEI REPRO KIT</t>
  </si>
  <si>
    <t>APARAT FOTOGRAFICZNY NIKON D90</t>
  </si>
  <si>
    <t>OBIEKTYW SIGMA 17-50/2 DO APARATÓW NIKON</t>
  </si>
  <si>
    <t>OBIEKTYW SIGMA 70-300/4-5 DO APARATÓW NIKON</t>
  </si>
  <si>
    <t>KAMERA SONY HDR-XR350VE</t>
  </si>
  <si>
    <t>APARAT CYFROWY CANON POWERSHOT G12</t>
  </si>
  <si>
    <t>KAMERA SONY HDRPJ420VE</t>
  </si>
  <si>
    <t>APARAT FOTOGRAFICZNY PENTAX OPTIO WG-2 Z OPRZYRZĄDOWANIEM</t>
  </si>
  <si>
    <t>SAMSUNG GALAXY NOTE N8000 TABLET+ETUI</t>
  </si>
  <si>
    <t>APARAT FOTO SONY ILCE3000</t>
  </si>
  <si>
    <t>RADIOTELEFON GP-340,ŁADOWARKA,AKUMULATOR,ZESTAW SŁUCHAWKOWY</t>
  </si>
  <si>
    <t>APARAT CANON G16</t>
  </si>
  <si>
    <t>OBIEKTYW OLYMPUS M.12-50</t>
  </si>
  <si>
    <t>NOTEBOOK DELL V5470 14"</t>
  </si>
  <si>
    <t>DYSK ZEWNĘTRZNY WD MY PASSPORT</t>
  </si>
  <si>
    <t>KOMPUTER PRZENOŚNY DELL V5470</t>
  </si>
  <si>
    <t>MIKSER AUDIO YAMAHA MG12</t>
  </si>
  <si>
    <t>APARAT FOTOGRAFICZNY NIKON D5300 + 18-105 VR</t>
  </si>
  <si>
    <t>DRUKARKA FISKALNA THERMAL FV EJ PO072A08047/BAF09225269</t>
  </si>
  <si>
    <t>KASA FISKALNA POSNET MOBIL HS EJ PO069004969/BCT11141165</t>
  </si>
  <si>
    <t>NOTEBOOK LENOVO THINKPAD T420</t>
  </si>
  <si>
    <t>NOTEBOOK DELL VOSTRO V5470 SILVER</t>
  </si>
  <si>
    <t>NOTEBOOK DELL VOSTRO V5470</t>
  </si>
  <si>
    <t>APARAT PANASONIC DMC-GH4 BODY</t>
  </si>
  <si>
    <t>4. IPN KŚZpNP Oddział w Lublinie</t>
  </si>
  <si>
    <t>Zestaw komputerowy HP 6200PRO i5-2400 z monitorem HP LA2006X</t>
  </si>
  <si>
    <t>Drukarka laserowa OKI C610dtn</t>
  </si>
  <si>
    <t>Drukarka laserowa OKI B730DN</t>
  </si>
  <si>
    <t>Tandberg LTO-2 HH External Drive Kit z osprzętem</t>
  </si>
  <si>
    <t>Tandberg LTO-2 HHExternal Drive Kit z osprzętem</t>
  </si>
  <si>
    <t>Serwer Dell R210 i3-2100 4GB/2x1TB/DVDRW/3Y</t>
  </si>
  <si>
    <t>Serwer DellR210 i3-2100 4GB/2x1TB/DVDRW/3Y</t>
  </si>
  <si>
    <t>Zestaw komputerowy PC VICO Ekspert i7-377K,monitor LCDVK246H</t>
  </si>
  <si>
    <t>Sieciowy System Pamięci Masowej NAS QNAP TS-1079 Pro</t>
  </si>
  <si>
    <t>Zestaw komputerowy PC ACTIMA SIERRA 500G</t>
  </si>
  <si>
    <t>Zestaw komputerowy z oprogramowaniem I5-3330</t>
  </si>
  <si>
    <t>Skaner dziełowy OS12000 A2 z PC i oprogramowaniem</t>
  </si>
  <si>
    <t>Serwer CZR Enterprise 1155-1</t>
  </si>
  <si>
    <t>Serwer CZR Enterprise 1155-2</t>
  </si>
  <si>
    <t>Komputer CZR Business 1155-1</t>
  </si>
  <si>
    <t>Komputer CZR Business AM3-1</t>
  </si>
  <si>
    <t>Komputer CZR Business AM3-2</t>
  </si>
  <si>
    <t>Komputer CZR Business AM3-3</t>
  </si>
  <si>
    <t>Serwer HP Proliant DL320e</t>
  </si>
  <si>
    <t>Komputer CZR Business 1155-2 i drukarka</t>
  </si>
  <si>
    <t>Zasilacz awaryjny UPS Eaton 9155 15kVA</t>
  </si>
  <si>
    <t>Zestaw komputerowy ZETAN Prestige 2014i7-4770K/Monitor,akces</t>
  </si>
  <si>
    <t>Ploter HP Designjet T920 (CR354A) 36"</t>
  </si>
  <si>
    <t>Serwer DELL PowerEdge R620</t>
  </si>
  <si>
    <t>BIBLIOTEKA TAŚMOWA TANDBERG DATA STORAGELIBRARY T24</t>
  </si>
  <si>
    <t>DYSK SIECIOWY QNAP TS-EC1080PRO</t>
  </si>
  <si>
    <t>ZESTAW KOMPUTEROWY MEGATECH I7-3930K</t>
  </si>
  <si>
    <t>ROUTER ODDZIAŁOWY TYP I</t>
  </si>
  <si>
    <t>PRZEŁĄCZNIK CISCO CATALIST 2960 48-PORT</t>
  </si>
  <si>
    <t>PRZEŁĄCZNIK CISCO CATALYST 2960 48-PORT</t>
  </si>
  <si>
    <t>PRZEŁĄCZNIK CATALYST 3560 NA 48 PORTÓW Z OSPRZĘTEM</t>
  </si>
  <si>
    <t>SERWER OPTIMUS IRON T13084 S3</t>
  </si>
  <si>
    <t>UPS EATON 9130I 2000 VA TOWER</t>
  </si>
  <si>
    <t>MACIERZ DYSKOWA QNAP TVS-EC1080-E3</t>
  </si>
  <si>
    <t>PRZEŁĄCZNIK SIECIOWY CISCO CATALYST</t>
  </si>
  <si>
    <t>BATERIA - DŁAWIK DO KOMPENSACJI MOCY BIERNEJ  ODDAWANEJ</t>
  </si>
  <si>
    <t>Przestrzenny zewn.system ekspoz. o wym.210x210cm z rur chrom</t>
  </si>
  <si>
    <t>Urządzenie wielofunkcyjne IR3225N z podstawą</t>
  </si>
  <si>
    <t>Bizhub C224 kopiarko-drukarka</t>
  </si>
  <si>
    <t>Komputer stacjonarny PC VICO POWER I-3240/H77/8GB/2/TB/DVDRW</t>
  </si>
  <si>
    <t>Drukarka fiskalna Posnet Temo HS EJ z usługą fiskalizacji</t>
  </si>
  <si>
    <t>Zestaw komputerowy I3-2120/H61/RAM4GB/HDD_2TB/DVDRW/M+KL/LIS</t>
  </si>
  <si>
    <t>HP Streamer DAT 320GB USB External AJ823A</t>
  </si>
  <si>
    <t>Skaner HP Scanjet G4010</t>
  </si>
  <si>
    <t>Zestaw komputerowy PC VICO POWER I3-3240/H77/8GB/2TB/DVDRWM+</t>
  </si>
  <si>
    <t>System regałów magazynowych</t>
  </si>
  <si>
    <t>Drukarka HP LJ Pro 400 M401dn</t>
  </si>
  <si>
    <t>Skaner płaski A4 Epson GT 1500</t>
  </si>
  <si>
    <t>Zestaw komputerowy ZETAN Standard 2014 G1630/4GB/4TB/Win 7 P</t>
  </si>
  <si>
    <t>Drukarka Xerox Phaser 3320</t>
  </si>
  <si>
    <t>Zestaw Komputerowy PC ACTINA COSTA G300 E</t>
  </si>
  <si>
    <t>Zestaw Komputerowy PC Actina Costa G300E</t>
  </si>
  <si>
    <t>Zestaw komouterowy ZETAN Standard 2014 G1630/4GB/4TB/Win 7 P</t>
  </si>
  <si>
    <t>Zestaw komputerowy HP 6200Pro i3 -2100 z monitorem HP LA2006</t>
  </si>
  <si>
    <t>ZESTAW KOMPUTEROWY MEGATECH ZP-1850</t>
  </si>
  <si>
    <t>ZESTWA KOMPUTEROWY MEGATECH ZP-1850</t>
  </si>
  <si>
    <t>ZESTAW KOMPUTEROWY MEGATECH  ZP-1850</t>
  </si>
  <si>
    <t>ZESTAW KOMPUTEROWY MAGATECH ZP-1850</t>
  </si>
  <si>
    <t>Komputer Przenośny Lenovo IdeaPad Z580A i3-3110M</t>
  </si>
  <si>
    <t>Drukarka Kyocera FS-C5350DN</t>
  </si>
  <si>
    <t>Drukarka CANON iP 100 z baterią (przenośna)</t>
  </si>
  <si>
    <t>Zasilacz Awaryjny UPS EATON 5115 1400VA</t>
  </si>
  <si>
    <t>Komputer ICom Procjon 261 Intel Core i3-2120 z monitorem liy</t>
  </si>
  <si>
    <t>Drukarka laserowa OKI C531dn</t>
  </si>
  <si>
    <t>Komputer ICom Procjon 261 Intel Core i3-2120 z monitoremliya</t>
  </si>
  <si>
    <t>Drukarka  HP LaserJet P2055DN czarno-biała</t>
  </si>
  <si>
    <t>Komputer CZR Business 1155-3</t>
  </si>
  <si>
    <t>Drukarka OKI C530dn A4,sieć,duplex,kolor</t>
  </si>
  <si>
    <t>Skaner Mustek ScanExpress 98-SCN</t>
  </si>
  <si>
    <t>Urządzenie wielofunkcyjne HP Officejet Pro 8600 Plus</t>
  </si>
  <si>
    <t>Komputer CZR Business 1155-4</t>
  </si>
  <si>
    <t>Drukarka HP LJ Pro 400M541dn CE985A</t>
  </si>
  <si>
    <t>Komputer ICom Procjon 261 Intel Core i3-2120 z moniterem liy</t>
  </si>
  <si>
    <t>SKANER FUJITSU FI-7160</t>
  </si>
  <si>
    <t>SZAFA SERWEROWA 24U</t>
  </si>
  <si>
    <t>DRUKARKA LEXMARK MS810DN</t>
  </si>
  <si>
    <t>KOMPUTER MEGATECH ZP-6300 W7P OFFICE PRO ACER V246</t>
  </si>
  <si>
    <t>KOMPUTER MEGATECH ZP-6300W7P OFFICE PRO ACER V246</t>
  </si>
  <si>
    <t>KOMPUTER MEGATECH ZP-6300 W7POFFICE PRO ACER V246</t>
  </si>
  <si>
    <t>DRUKARKA ETYKIET BIXOLON SLP-T400</t>
  </si>
  <si>
    <t>ROUTER CISCO 1921-SEC/K9</t>
  </si>
  <si>
    <t>Kasa fiskalna Posnet Mobile HS EJ z usługą fiskalizacji</t>
  </si>
  <si>
    <t>Faks Panasonic KX-MB2030PDW</t>
  </si>
  <si>
    <t>Zestaw filtracyjny wody</t>
  </si>
  <si>
    <t>Telefax Canon L 410</t>
  </si>
  <si>
    <t>Telefax Canon L 170</t>
  </si>
  <si>
    <t>FAX LASER PANASONIC KX-FL 613</t>
  </si>
  <si>
    <t>Piec akumulacyjny ESA30-TSZTHERMO SYS</t>
  </si>
  <si>
    <t>Piec akumulacyjny ESA20-TSZTHERMO SYS</t>
  </si>
  <si>
    <t>Sejf mablowy ML100-K z uchwytem na broń i kotwy montażowe</t>
  </si>
  <si>
    <t>Kolektor Argox PT-60 (128MB, akumulator, kabel USB, zasilacz</t>
  </si>
  <si>
    <t>Kopiarka Brother MFC J6910DW</t>
  </si>
  <si>
    <t>Chłodziarka podblatowa BEKO TSE 1262 710</t>
  </si>
  <si>
    <t>Niszczarka HSM 104,3 ścinki 1,9x15 mm</t>
  </si>
  <si>
    <t>Niszczarka HSM104,3 Ścinki 1,9x15mm</t>
  </si>
  <si>
    <t>Niszczarka Kobra PLUS 1CC4</t>
  </si>
  <si>
    <t>Niszczarka HSM 102,2 ścinki 4x25mm</t>
  </si>
  <si>
    <t>Zestaw kluczy 89 cz.</t>
  </si>
  <si>
    <t>URZĄDZENIE WIELOFUNKCYJNE BROTHER MFC-9340CDW</t>
  </si>
  <si>
    <t>URZADZENIE WIELOFUNKCYJNE BROTHER MFC-9340CDW</t>
  </si>
  <si>
    <t>NISZC ARKA HSM SECURIO B240039</t>
  </si>
  <si>
    <t>NISZCZARKA HSM SECURIO B24 PASKI 3.9 MM</t>
  </si>
  <si>
    <t>URZĄDZENIE WIELOFUNKCYJNE BROTHERMFC-9140CDN</t>
  </si>
  <si>
    <t>WAGA BA30C</t>
  </si>
  <si>
    <t>NISZCZARKA HSM SECURIO B24 ŚCINKI 4,5X30</t>
  </si>
  <si>
    <t>URZĄDZENIE WIELOFUNKCYJNE MFC BROTHER</t>
  </si>
  <si>
    <t>NISZCZARKA HSM SECURIO</t>
  </si>
  <si>
    <t>LODÓWKA LG</t>
  </si>
  <si>
    <t>URZĄDZENIE WIELOFUNKCYJNE BROTHER MFC - 9340CDW</t>
  </si>
  <si>
    <t>Apple MacBook ProMD101PL/A+targus CN313 torba na laptopa 12.</t>
  </si>
  <si>
    <t>Komputer przenośny LENOVO THINKPAD W510</t>
  </si>
  <si>
    <t>Notbook HP ProBook 450i7-4702MQ8GB/500/DVD-RW/Win8,akcesoria</t>
  </si>
  <si>
    <t>LAPTOP ALIENWARE M17-9100 W8.1P OFFICE</t>
  </si>
  <si>
    <t>Notebook HP 430 I3-4010U/500/4GB/13,3", TORBA, W8P/MOLP OFFI</t>
  </si>
  <si>
    <t>Notebook Lenovo IdeaPad G780</t>
  </si>
  <si>
    <t>Laptop HP ProBook 4340s(H4R62EA) - 128GB SSD/8GB/Core i3 312</t>
  </si>
  <si>
    <t>Laptop Lenovo IdeaPad B590 (59-374029) (Pentium 2020M /LCD:1</t>
  </si>
  <si>
    <t>Caviar My Book Live DUO 6TB 7200 USB2.0 RJ-45</t>
  </si>
  <si>
    <t>Dysk SEAGATE EXPANSION DES. 4TB 3,5</t>
  </si>
  <si>
    <t>Tablet piórkowy INTUOS Pro M</t>
  </si>
  <si>
    <t>Przenośny HDD PLATINIUM MY DRIVE 2TB 3,5" USB ZEW CZARNY</t>
  </si>
  <si>
    <t>Komputer Przenośny DELL 17R-5720</t>
  </si>
  <si>
    <t>Laptop Samsung RC520-S02PL I3-2310,3GB RAM,HDD 500GB, 15,6,</t>
  </si>
  <si>
    <t>Spyder 3 Elite kalibrator</t>
  </si>
  <si>
    <t>Apple iPad2 16GB Wi-Fi Black MC769PL/A</t>
  </si>
  <si>
    <t>Czytnik e-book Kindle 3G</t>
  </si>
  <si>
    <t>Asus EeePC 1225B-GRY064M</t>
  </si>
  <si>
    <t>LaCie 2big Quadra 6TB USB 3.0 RAID 0,1 FireWire 800</t>
  </si>
  <si>
    <t>Przełącznik sieciowy - Allied Telesis AT-GS900/24 Switch</t>
  </si>
  <si>
    <t>Klimatyzator przenośny</t>
  </si>
  <si>
    <t>Apple iPad2 16 Wi-Fi White MC979PL/A</t>
  </si>
  <si>
    <t>Apple iPad2 16GB Wi-Fi Black MC 769PL/A</t>
  </si>
  <si>
    <t>Caviar MY Book 4TB 7200 USB3.0 - dysk twardy</t>
  </si>
  <si>
    <t>Lacie Porsch Design P 9230 2TB 3.5" zew. USB 3.0 aluminium</t>
  </si>
  <si>
    <t>Dysk WD Elements Desktop 3,5" 3TB USB 2.0 Black</t>
  </si>
  <si>
    <t>Przełącznik KVM ATEN ALTUSENKVM 8port over the Net CS-1708I</t>
  </si>
  <si>
    <t>Dysk WD Elements Desktop 2,5TB,3,5"USB 2,0, zewnętrzny, czar</t>
  </si>
  <si>
    <t>Przełącznik CISCO  SR224Gt-EU Switch 24x10/100 2x1G</t>
  </si>
  <si>
    <t>Drukarka mobilna Canon Pixma iP100</t>
  </si>
  <si>
    <t>Notebook Dell Inspiron 5423</t>
  </si>
  <si>
    <t>Switch KVM Oxca KSC-108E- przełącznik</t>
  </si>
  <si>
    <t>Notebook Lenovo IdeaPad B570</t>
  </si>
  <si>
    <t>DYSK PRZENOŚNY 2TB</t>
  </si>
  <si>
    <t>DYSK PRZENOŚNY 2 TB</t>
  </si>
  <si>
    <t>NOTEBOOK ACER TRAVELMATE B115-M 4GB W8.1P, GWARANCJA</t>
  </si>
  <si>
    <t>NOTEBOOK LENOVO Y50-70 59-441401 8GB W8.1P</t>
  </si>
  <si>
    <t>NOTEBOOK LENOVO Y50-70 50-441501 8GBW8.1P</t>
  </si>
  <si>
    <t>TERMINAL DANYCH ARGOX PA-20 BATCH</t>
  </si>
  <si>
    <t>KOMPUTER PRZENOŚNY DELL V 5480</t>
  </si>
  <si>
    <t>KOMPUTER PRZENOŚNY YOGA 300</t>
  </si>
  <si>
    <t>Osuszacz DH 752</t>
  </si>
  <si>
    <t>Mikrofon do kamery VideoMicPro roDE</t>
  </si>
  <si>
    <t>Nawigacja GPS Becker Ready 50 LMU + automapa Polska XL OEM 2</t>
  </si>
  <si>
    <t>Becker Pro 50 LMU nawigacja + automapa Polska XL OEM 2GB</t>
  </si>
  <si>
    <t>Kamera LV-IP20IR40TV z zasilaczem 12V</t>
  </si>
  <si>
    <t>Zestaw CB radia i anteny</t>
  </si>
  <si>
    <t>CB radio</t>
  </si>
  <si>
    <t>Nawigacja GPS z futerałem</t>
  </si>
  <si>
    <t>Osuszacz Master DH 751</t>
  </si>
  <si>
    <t>OSUSZACZ DH 751</t>
  </si>
  <si>
    <t>CB 250 YOSAN, ANTENA,AKCESORIA</t>
  </si>
  <si>
    <t>KAMERA CYFROWA PANASONIC HC-X920</t>
  </si>
  <si>
    <t>NAWIGACJA BECKER PROFESJONAL</t>
  </si>
  <si>
    <t>CB RADIO PRESIDENT JOHNNY III</t>
  </si>
  <si>
    <t>NAWILŻACZ POWIETRZA DO MAGAZYNÓW ARCHIWALNYCH</t>
  </si>
  <si>
    <t>Aparat cyfrowy kompakt. OLYMPUS VH510BLK VH 51, statyw HAMA,</t>
  </si>
  <si>
    <t>Ekspres automat czarny</t>
  </si>
  <si>
    <t>Ekspres automat do kawy SAECO HD8750/99</t>
  </si>
  <si>
    <t>Aparat fotograficzny Canon PowerShot SX260 IS</t>
  </si>
  <si>
    <t>Aparat fotograficzny Nikon D5100 + 18 - 105VR</t>
  </si>
  <si>
    <t>Tester do banknotów Glover IR-1800</t>
  </si>
  <si>
    <t>MT namiot Classic 3m/3m z obciążnikami piaskowymi</t>
  </si>
  <si>
    <t>Aparat cyfrowy Canon SX210IS, SDHC 8GB, akumulator, pokrowie</t>
  </si>
  <si>
    <t>System aktywny CR70/1, mikrofon bezprzewodowy MH-202, pokrow</t>
  </si>
  <si>
    <t>Aparat cyfrowy Panasonic DMC-TZ20, SDHC 16GB, akumulator, po</t>
  </si>
  <si>
    <t>APARAT FOTOGRAFICZNY CANON POWERSHOT G16 Z OSPRZĘTEM</t>
  </si>
  <si>
    <t>Ekspres ciśnieniowy</t>
  </si>
  <si>
    <t>Aparat cyfrowy Canon SX210IS, SDHC 8GB, pokrowiec - zestaw</t>
  </si>
  <si>
    <t>Aparat cyfrowy Canon IXUS 230HS czarny</t>
  </si>
  <si>
    <t>Kolba grzewcza RT</t>
  </si>
  <si>
    <t>Aparat fotograficzny lustrzanka EOS 600D-18-55 DC NI Canon z</t>
  </si>
  <si>
    <t>Aparat cyfrowy Canon SX210IS, SDHC 8GB, akumulator,pokrowiec</t>
  </si>
  <si>
    <t>APARAT CYFROWY CANON 600D</t>
  </si>
  <si>
    <t>EKSPRES DO KAWY NIVONA CAFERMATICA 646</t>
  </si>
  <si>
    <t>OBIEKTYW SIGMA 18-200MM</t>
  </si>
  <si>
    <t>5. IPN KŚZpNP Oddział w Rzeszowie</t>
  </si>
  <si>
    <t>APC NETBOTZ MONITOR 200 + 2 SENSORY 09/00413/4/49/491</t>
  </si>
  <si>
    <t>APC NETBOTZ MONITOR 200 + 2 SENSORY 09/00414/4/49/491</t>
  </si>
  <si>
    <t>Bypass pracy równoległej 2x15kVA 09/0001/6/61/612</t>
  </si>
  <si>
    <t>Centrala sygnalizacji pożaru MEDIANA+Drukarka z montażem 09/0001/6/66/663</t>
  </si>
  <si>
    <t>CISCO 2901 SECURITY BYNDLE W/SEC + VDSL2 +SMARTNET 09/00438/4/49/491</t>
  </si>
  <si>
    <t>CISCO 2901 SECURITY BYNDLE W/SEC + VDSL2 +SMARTNET 09/00439/4/49/491</t>
  </si>
  <si>
    <t>Cisco System Catalyst 2960S 48GigE 09/0336/4/49/491</t>
  </si>
  <si>
    <t>Cisco System Catalyst 2960S GigE 09/0337/4/49/491</t>
  </si>
  <si>
    <t>Cisco System Catalyst 2960S GigE 09/0338/4/49/491</t>
  </si>
  <si>
    <t>Cisco System Catalyst 2960S GigE 09/0339/4/49/491</t>
  </si>
  <si>
    <t>Cisco System Catalyst 2960S GigE 09/0340/4/49/491</t>
  </si>
  <si>
    <t>Cisco System Catalyst 2960S GigE 09/0342/4/49/491</t>
  </si>
  <si>
    <t>Cisco System Catalyst 3750X 48 09/0335/4/49/491</t>
  </si>
  <si>
    <t>Cisco System Catalyst 3750X 48 09/0341/4/49/491</t>
  </si>
  <si>
    <t>Drukarka fiskalna POSNET THERMAL 09/0051/6/66/669</t>
  </si>
  <si>
    <t>DRUKARKA OKI B721DN 09/00415/4/49/491</t>
  </si>
  <si>
    <t>DRUKARKA OKI B721DN 09/00416/4/49/491</t>
  </si>
  <si>
    <t>DRUKARKA OKI B721DN 09/00417/4/49/491</t>
  </si>
  <si>
    <t>DRUKARKA OKI B721DN 09/00418/4/49/491</t>
  </si>
  <si>
    <t>DRUKARKA OKI B721DN 09/00419/4/49/491</t>
  </si>
  <si>
    <t>DRUKARKA OKI B721DN 09/00420/4/49/491</t>
  </si>
  <si>
    <t>DRUKARKA OKI B721DN 09/00421/4/49/491</t>
  </si>
  <si>
    <t>DRUKARKA OKI B721DN 09/00422/4/49/491</t>
  </si>
  <si>
    <t>DRUKARKA OKI B721DN 09/00423/4/49/491</t>
  </si>
  <si>
    <t>DRUKARKA OKI B721DN 09/00424/4/49/491</t>
  </si>
  <si>
    <t>DRUKARKA OKI B721DN 09/00425/4/49/491</t>
  </si>
  <si>
    <t>DRUKARKA OKI B721DN 09/00441/4/49/491</t>
  </si>
  <si>
    <t>DRUKARKA OKI B721DN 09/00442/4/49/491</t>
  </si>
  <si>
    <t>DRUKARKA OKI C610DN 09/00426/4/49/491</t>
  </si>
  <si>
    <t>DRUKARKA OKI C610DN 09/00427/4/49/491</t>
  </si>
  <si>
    <t>DRUKARKA OKI C610DN 09/00428/4/49/491</t>
  </si>
  <si>
    <t>DRUKARKA OKI C610DN 09/00429/4/49/491</t>
  </si>
  <si>
    <t>Drukarka XEROX PHASER 7500 DN 09/0332/4/49/491</t>
  </si>
  <si>
    <t>Dysk WD Caviar 3TB WD30EZRX SATA III 09/0327/4/49/491</t>
  </si>
  <si>
    <t>Dysk WD Caviar 3TB WD30EZRX SATA III 09/0328/4/49/491</t>
  </si>
  <si>
    <t>Dysk WD Caviar 3TB WD30EZRX SATA III 09/0329/4/49/491</t>
  </si>
  <si>
    <t>Dysk WD Caviar 3TB WD30EZRX SATA III 09/0330/4/49/491</t>
  </si>
  <si>
    <t>Dysk WD Caviar 3TB WD30EZRX SATA III 09/0331/4/49/491</t>
  </si>
  <si>
    <t>FAX PANASONIC LASER UF-6300-YF 09/00013/6/62/623</t>
  </si>
  <si>
    <t>Fax Panasonic UF-6300 ze słuchawką UE-403160 09/0012/6/62/623</t>
  </si>
  <si>
    <t>KOMPUTER DELL 9020SFF Z MONITOREM DELL P2214H 09/00430/4/49/491</t>
  </si>
  <si>
    <t>KOMPUTER DELL 9020SFF Z MONITOREM DELL P2214H 09/00431/4/49/491</t>
  </si>
  <si>
    <t>KOMPUTER DELL 9020SFF Z MONITOREM DELL P2214H 09/00432/4/49/491</t>
  </si>
  <si>
    <t>KOMPUTER DELL 9020SFF Z MONITOREM DELL P2214H 09/00433/4/49/491</t>
  </si>
  <si>
    <t>KOMPUTER DELL 9020SFF Z MONITOREM DELL P2214H 09/00434/4/49/491</t>
  </si>
  <si>
    <t>KOMPUTER DELL 9020SFF Z MONITOREM DELL P2214H 09/00435/4/49/491</t>
  </si>
  <si>
    <t>KOMPUTER DELL 9020SFF Z MONITOREM DELL P2214H 09/00436/4/49/491</t>
  </si>
  <si>
    <t>KOMPUTER DELL 9020SFF Z MONITOREM DELL P2214H 09/00437/4/49/491</t>
  </si>
  <si>
    <t>Komputer Dell OptiPlex z monitorem Dell P2213 09/0374/4/49/491</t>
  </si>
  <si>
    <t>Komputer Dell OptiPlex z monitorem Dell P2213 09/0375/4/49/491</t>
  </si>
  <si>
    <t>Komputer Dell OptiPlex z monitorem Dell P2213 09/0376/4/49/491</t>
  </si>
  <si>
    <t>Komputer Dell OptiPlex z monitorem Dell P2213 09/0377/4/49/491</t>
  </si>
  <si>
    <t>Komputer Dell OptiPlex z monitorem Dell P2213 09/0378/4/49/491</t>
  </si>
  <si>
    <t>Komputer Dell OptiPlex z monitorem Dell P2213 09/0379/4/49/491</t>
  </si>
  <si>
    <t>Komputer Dell OptiPlex z monitorem Dell P2213 09/0380/4/49/491</t>
  </si>
  <si>
    <t>Komputer Dell OptiPlex z monitorem Dell P2213 09/0381/4/49/491</t>
  </si>
  <si>
    <t>Komputer Dell OptiPlex z monitorem Dell P2213 09/0382/4/49/491</t>
  </si>
  <si>
    <t>Komputer Dell OptiPlex z monitorem Dell P2213 09/0383/4/49/491</t>
  </si>
  <si>
    <t>Komputer Dell OptiPlex z monitorem Dell P2213 09/0384/4/49/491</t>
  </si>
  <si>
    <t>Komputer Dell OptiPlex z monitorem Dell P2213 09/0385/4/49/491</t>
  </si>
  <si>
    <t>Komputer Dell OptiPlex z monitorem Dell P2213 09/0386/4/49/491</t>
  </si>
  <si>
    <t>Komputer Dell OptiPlex z monitorem Dell P2213 09/0387/4/49/491</t>
  </si>
  <si>
    <t>Komputer Dell OptiPlex z monitorem Dell P2213 09/0388/4/49/491</t>
  </si>
  <si>
    <t>Komputer Dell OptiPlex z monitorem Dell P2213 09/0389/4/49/491</t>
  </si>
  <si>
    <t>Komputer Dell OptiPlex z monitorem Dell P2213 09/0390/4/49/491</t>
  </si>
  <si>
    <t>Komputer Dell OptiPlex z monitorem Dell P2213 09/0391/4/49/491</t>
  </si>
  <si>
    <t>Komputer Dell OptiPlex z monitorem Dell P2213 09/0392/4/49/491</t>
  </si>
  <si>
    <t>Komputer Dell OptiPlex z monitorem Dell P2213 09/0393/4/49/491</t>
  </si>
  <si>
    <t>Komputer Dell OptiPlex z monitorem Dell P2213 09/0394/4/49/491</t>
  </si>
  <si>
    <t>Komputer Dell OptiPlex z monitorem Dell P2213 09/0395/4/49/491</t>
  </si>
  <si>
    <t>Komputer Dell OptiPlex z monitorem Dell P2213 09/0396/4/49/491</t>
  </si>
  <si>
    <t>Komputer Dell OptiPlex z monitorem Dell P2213 09/0397/4/49/491</t>
  </si>
  <si>
    <t>Komputer Dell OptiPlex z monitorem Dell P2213 09/0398/4/49/491</t>
  </si>
  <si>
    <t>Komputer Dell OptiPlex z monitorem Dell P2213 09/0399/4/49/491</t>
  </si>
  <si>
    <t>Komputer Dell OptiPlex z monitorem Dell P2213 09/0400/4/49/491</t>
  </si>
  <si>
    <t>Komputer Dell OptiPlex z monitorem Dell P2213 09/0401/4/49/491</t>
  </si>
  <si>
    <t>Komputer Dell OptiPlex z monitorem Dell P2213 09/0402/4/49/491</t>
  </si>
  <si>
    <t>Komputer Dell OptiPlex z monitorem Dell P2213 09/0403/4/49/491</t>
  </si>
  <si>
    <t>Komputer Fujitsu CEL+LCD+Kalibrator+Osłona 09/0325/4/49/491</t>
  </si>
  <si>
    <t>Komputer Fujitsu CEL+LCD+Osłona 09/0326/4/49/491</t>
  </si>
  <si>
    <t>Konica Minolta Bizhub C224e 09/0113/8/80/803</t>
  </si>
  <si>
    <t>Konica Minolta Bizhub C224e 09/0114/8/80/803</t>
  </si>
  <si>
    <t>Konica Minolta Bizhub C224e 09/0115/8/80/803</t>
  </si>
  <si>
    <t>KONICA MINOLTA BIZHUB C224E 09/0120/8/80/803</t>
  </si>
  <si>
    <t>Monitor LCD 2330 HD Samsung do syst. CCTV 09/0031/6/62/621</t>
  </si>
  <si>
    <t>Monitor Samsung 23 z uchwytem LCD VESA 09/0032/6/62/621</t>
  </si>
  <si>
    <t>Monitor Samsung 23" T23B350 09/0033/6/62/621</t>
  </si>
  <si>
    <t>Niszczarka biurowa Kobra 240 C2 DIN 4 09/0110/8/80/803</t>
  </si>
  <si>
    <t>NISZCZARKA KOBRA 240C4 09/00123/8/80/803</t>
  </si>
  <si>
    <t>NISZCZARKA KOBRA 240C4 09/00124/8/80/803</t>
  </si>
  <si>
    <t>NISZCZARKA KOBRA 240C4 09/00127/8/80/803</t>
  </si>
  <si>
    <t>Projektor multimedialny 09/0029/6/62/629</t>
  </si>
  <si>
    <t>SERWER DEL POWEREDGE R620 09/0411/4/49/491</t>
  </si>
  <si>
    <t>SERWER DELL POWEREDGE R620 09/0410/4/49/491</t>
  </si>
  <si>
    <t>SERWER DELL R320 09/00412/4/49/491</t>
  </si>
  <si>
    <t>Serwer Fujitsu Primergy RX350s8 09/0373/4/49/491</t>
  </si>
  <si>
    <t>Serwer Fujitsu Primergy TX300S6 09/0324/4/49/491</t>
  </si>
  <si>
    <t>Serwer IBM TYP II 7377B2G x3630 M3 09/0334/4/49/491</t>
  </si>
  <si>
    <t>Skaner produkcyjny Fujitsu fi6770 09/0345/4/49/491</t>
  </si>
  <si>
    <t>Skaner produkcyjny Fujitsu Primergy RX350s8 09/0346/4/49/491</t>
  </si>
  <si>
    <t>Synology DS410 sieciowy serwer plików z 2 dyskami WD Caviar 09/0322/4/49/491</t>
  </si>
  <si>
    <t>Synology DS410 sieciowy serwer plików z 2 dyskami WD Caviar 09/0323/4/49/491</t>
  </si>
  <si>
    <t>System wykrywania pożaru i sterowania gaszeniem 09/0002/6/66/663</t>
  </si>
  <si>
    <t>Telewizor TCL L26E4133 z uchwytem 09/0034/6/62/621</t>
  </si>
  <si>
    <t>UPS EATON 9PX 5000I RT3U 09/00440/4/49/491</t>
  </si>
  <si>
    <t>URZĄDZENIE WIELOFUNKCYJNE KONICA MINOLTA C224E 09/00128/8/80/803</t>
  </si>
  <si>
    <t>Zestaw komputerowy PC typ I Fujitsu Espromo 09/0347/4/49/491</t>
  </si>
  <si>
    <t>Zestaw komputerowy PC typ I Fujitsu Espromo 09/0348/4/49/491</t>
  </si>
  <si>
    <t>Zestaw komputerowy PC typ I Fujitsu Espromo 09/0349/4/49/491</t>
  </si>
  <si>
    <t>Zestaw komputerowy PC typ I Fujitsu Espromo 09/0350/4/49/491</t>
  </si>
  <si>
    <t>Zestaw komputerowy PC typ I Fujitsu Espromo 09/0351/4/49/491</t>
  </si>
  <si>
    <t>Zestaw komputerowy PC typ I Fujitsu Espromo 09/0352/4/49/491</t>
  </si>
  <si>
    <t>Zestaw komputerowy PC typ II Dell OptiPlex 09/0353/4/49/491</t>
  </si>
  <si>
    <t>Zestaw komputerowy PC typ II Dell OptiPlex 09/0354/4/49/491</t>
  </si>
  <si>
    <t>Zestaw komputerowy PC typ II Dell OptiPlex 09/0355/4/49/491</t>
  </si>
  <si>
    <t>Zestaw komputerowy PC typ II Dell OptiPlex 09/0356/4/49/491</t>
  </si>
  <si>
    <t>Zestaw komputerowy PC typ II Dell OptiPlex 09/0357/4/49/491</t>
  </si>
  <si>
    <t>Zestaw komputerowy PC typ II Dell OptiPlex 09/0358/4/49/491</t>
  </si>
  <si>
    <t>Zestaw komputerowy PC typ II Dell OptiPlex 09/0359/4/49/491</t>
  </si>
  <si>
    <t>Zestaw komputerowy PC typ III Dell OptiPlex 09/0360/4/49/491</t>
  </si>
  <si>
    <t>Zestaw komputerowy PC typ III Dell OptiPlex 09/0361/4/49/491</t>
  </si>
  <si>
    <t>Zestaw komputerowy PC typ III Dell OptiPlex 09/0362/4/49/491</t>
  </si>
  <si>
    <t>Zestaw komputerowy PC typ III Dell OptiPlex 09/0363/4/49/491</t>
  </si>
  <si>
    <t>Zestaw komputerowy PC typ III Dell OptiPlex 09/0364/4/49/491</t>
  </si>
  <si>
    <t>Zestaw komputerowy PC typ III Dell OptiPlex 09/0365/4/49/491</t>
  </si>
  <si>
    <t>Zestaw komputerowy PC typ III Dell OptiPlex 09/0366/4/49/491</t>
  </si>
  <si>
    <t>Zestaw komputerowy PC typ III Dell OptiPlex 09/0367/4/49/491</t>
  </si>
  <si>
    <t>Zestaw komputerowy PC typ III Dell OptiPlex 09/0368/4/49/491</t>
  </si>
  <si>
    <t>Zestaw komputerowy PC typ III Dell OptiPlex 09/0369/4/49/491</t>
  </si>
  <si>
    <t>Zestaw komputerowy PC typ III Dell OptiPlex 09/0370/4/49/491</t>
  </si>
  <si>
    <t>Zestaw komputerowy PC typ III Dell OptiPlex 09/0371/4/49/491</t>
  </si>
  <si>
    <t>Zestaw komputerowy PC typ III Dell OptiPlex 09/0372/4/49/491</t>
  </si>
  <si>
    <t>ZESTAW PROGMAN BIBLIOTEKA 09/00126/8/80/803</t>
  </si>
  <si>
    <t>Zestaw UPS Ares 3000 z modułami baterii 09/0333/4/49/491</t>
  </si>
  <si>
    <t>Serwer Fujitsu Primergy RX-2520M1</t>
  </si>
  <si>
    <t>Aparat forotgaf.Nikon D5100 - 09/0053/6/66/669</t>
  </si>
  <si>
    <t>Aparat fotograficzny Canon EOS 5D - 09/0056/6/66/669</t>
  </si>
  <si>
    <t>Drukarka Canon PIXNMA iP100+baterie - 09/0407/4/49/491</t>
  </si>
  <si>
    <t>Dysk 4TB Seagate USB zewnętrzny - 09/0409/4/49/491</t>
  </si>
  <si>
    <t>KAMERA PANASONIC HC-W570EP-K + KARTA 32 GB - 09/00039/6/62/629</t>
  </si>
  <si>
    <t>Kasa fiskalna POSNET MOBILE - 09/0052/6/66/669</t>
  </si>
  <si>
    <t>KOLUMNA GŁOŚNIKOWA Z MIKROFONAMI - 09/00017/6/62/622</t>
  </si>
  <si>
    <t>LAMPA NIKON SB-700 - 09/0057/6/66/669</t>
  </si>
  <si>
    <t>LENOVO E31-70 13.3 - 09/00444/4/49/491</t>
  </si>
  <si>
    <t>LENOVO THINKPAD E450 - 09/00443/4/49/491</t>
  </si>
  <si>
    <t>Manfrotto 055XPROB+804RC2 statyw - 09/0055/6/66/669</t>
  </si>
  <si>
    <t>Mikrofon bezprzewodowy SONY ECM-AW3 - 09/0014/6/62/622</t>
  </si>
  <si>
    <t>Mikrofon shotgun RODE NTG-1 - 09/0016/6/62/622</t>
  </si>
  <si>
    <t>Nawigacja satelitarna Garmin - 09/0035/6/62/629</t>
  </si>
  <si>
    <t>nawigacja satelitarna Garmin Nuvi 2495 LMT - 09/0030/6/62/629</t>
  </si>
  <si>
    <t>Notebook ACER Aspire Switch 10 ATOM Z3745 - 09/0408/4/49/491</t>
  </si>
  <si>
    <t>Notebook Lenovo L540 20AU0062PB - 09/0405/4/49/491</t>
  </si>
  <si>
    <t>Notebook Lenovo L540 20AU0062PB - 09/0406/4/49/491</t>
  </si>
  <si>
    <t>OBIEKTYW SIGMA 105 F2.8 DG EX APO OS HSM - 09/0058/6/66/669</t>
  </si>
  <si>
    <t>PROJEKTOR MULTIMEDIALNY NEC M322X - 09/0038/6/62/629</t>
  </si>
  <si>
    <t>PROJEKTOR MULTIMEDIALNY OPTOMA W304M - 09/0037/6/62/629</t>
  </si>
  <si>
    <t>Rejestrator Audio ZOOM H4N - 09/0015/6/62/622</t>
  </si>
  <si>
    <t>Zestaw do telewizji dozorowej(kamera - zewnętrzna,rejestrator,klawiatura 09/0034/6/62/629</t>
  </si>
  <si>
    <t>Kamera Panasonic (wewnętrzna) i instalacja 09/0036/6/62/629</t>
  </si>
  <si>
    <t>6. IPN KŚZpNP Oddział w Warszawie</t>
  </si>
  <si>
    <t>KOPIARKA BIZHUB C-203</t>
  </si>
  <si>
    <t>Skaner Canon dr 7550c</t>
  </si>
  <si>
    <t>Kopiarka Toshba e-STUDIO 305</t>
  </si>
  <si>
    <t>KOPIARKA TOSHIBA E-STUDIO 456SE</t>
  </si>
  <si>
    <t>KOMPUTER STACJONARNY ZESTAW GRAFICZNY</t>
  </si>
  <si>
    <t>KOMPUTER STACJONARNY DELLOPTIPLEX 7010SFF</t>
  </si>
  <si>
    <t>Skaner FUJITSU fi 6750</t>
  </si>
  <si>
    <t>Kopiarka Konica Minolta Bizhup 363</t>
  </si>
  <si>
    <t>Skaner FUJITSU fi-6750S</t>
  </si>
  <si>
    <t>KOMPUTER STACJONARNY MAXDATA Z MONITOREM LG</t>
  </si>
  <si>
    <t>KOMPUTER STACJONARNY IBM THINKCENTRE MODEL 2</t>
  </si>
  <si>
    <t>KOMPUTER STACJONARNY DELL T1700MT</t>
  </si>
  <si>
    <t>KOPIARKA CANON IPP-2503I</t>
  </si>
  <si>
    <t>NISZCZARKA HSM 225</t>
  </si>
  <si>
    <t>FAKS CANON L140</t>
  </si>
  <si>
    <t>KOPIARKA CANON IR1024A</t>
  </si>
  <si>
    <t>KOMPUTER STACJONARNY DELL780SFF</t>
  </si>
  <si>
    <t>DRUKARKA FISKALNA POSNET THERMAL</t>
  </si>
  <si>
    <t>DRUKARKA EPSON ACULASER C2800</t>
  </si>
  <si>
    <t>OSUSZACZ POWIETRZA</t>
  </si>
  <si>
    <t>MONITOR HP LED 23"</t>
  </si>
  <si>
    <t>SKANER PLUSTEK OPTICPRO</t>
  </si>
  <si>
    <t>DRUKARKA LASEROWA OKI C610DN</t>
  </si>
  <si>
    <t>DRUKARKA EPSON STYLUS R3000</t>
  </si>
  <si>
    <t>DRUKARKA LEXMARK E260D</t>
  </si>
  <si>
    <t>KOMPUTER DELL OPTIPLEX790</t>
  </si>
  <si>
    <t>DRUKARKA LEXMARK E260DN</t>
  </si>
  <si>
    <t>NISZCZARKA KOBRA 260S4</t>
  </si>
  <si>
    <t>KOPIARKA CANON IR1133A</t>
  </si>
  <si>
    <t>PROJEKTOR EPSON EB-W12</t>
  </si>
  <si>
    <t>KALIBRATOR MONITORA SPYDER 4</t>
  </si>
  <si>
    <t>ZASILACZ AWARYJNY UPS HS500VA</t>
  </si>
  <si>
    <t>DRUKARKA LEXMARK T650DN</t>
  </si>
  <si>
    <t>KOPIARKA CYFROWA CANON IR 1133A</t>
  </si>
  <si>
    <t>CZYTNIK DO MIKROFISZ INDUS 4601-01</t>
  </si>
  <si>
    <t>NISZCZARKA  FELLOWES SB-89CI</t>
  </si>
  <si>
    <t>NISZCZARKA HSM</t>
  </si>
  <si>
    <t>NISZCZARKA OPUS VS1202</t>
  </si>
  <si>
    <t>LAMINATOR</t>
  </si>
  <si>
    <t>LODÓWKA MINI 24L</t>
  </si>
  <si>
    <t>NISZCZARKA FELLOWES 90S</t>
  </si>
  <si>
    <t>NISZCZARKA OPUS VS1202CD</t>
  </si>
  <si>
    <t>KOMPUTER STACJONARNY DELL AIO</t>
  </si>
  <si>
    <t>DRUKARKA HP LASERJET 3015DN</t>
  </si>
  <si>
    <t>DRUKARKA HP LASERJET P3015DN</t>
  </si>
  <si>
    <t>NISZCZARKA KOBRA 1</t>
  </si>
  <si>
    <t>SKANER PLUSTEK PN2040</t>
  </si>
  <si>
    <t>KOMPERTER STACJONARNY DELL OPTIPLEX 7020</t>
  </si>
  <si>
    <t>KOMPUTER STACJONARNY DELL OPTIPLEX 7020</t>
  </si>
  <si>
    <t>DRUKARKA HP COLOR 553DN</t>
  </si>
  <si>
    <t>KOMPUTER STACJONARNY LENOVO M73Z</t>
  </si>
  <si>
    <t>KOMPUTER PRZENOŚNY DELL VOSTRO 3550</t>
  </si>
  <si>
    <t>KASA FISKALNA POSNET MOBILE</t>
  </si>
  <si>
    <t>KOMPUTER PRZENOŚNY HP PROBOOK 4730</t>
  </si>
  <si>
    <t>NAWIGACJA TOMTOM GOLIVE1000</t>
  </si>
  <si>
    <t>CB-RADIO HARRY</t>
  </si>
  <si>
    <t>REJESTRATOR SAMOCHODOWY DOD</t>
  </si>
  <si>
    <t>KOMPUTER PRZENOŚNY TOSHIBA</t>
  </si>
  <si>
    <t>MIKROFON SONY</t>
  </si>
  <si>
    <t>KOMPUTER PRZENOŚNY LENOVO IDEAPAD</t>
  </si>
  <si>
    <t>CB-RADIO</t>
  </si>
  <si>
    <t>APARAT CYFROWY POWERSCHOT</t>
  </si>
  <si>
    <t>KOMPUTER PRZENOŚNY DELL E5540</t>
  </si>
  <si>
    <t>KOMPUTER PRZENOŚNY ACER ASPIRE V3</t>
  </si>
  <si>
    <t>KOMPUTER PRZENOŚNY ASUS 15,6</t>
  </si>
  <si>
    <t>KOMPUTER PRZENOŚNY ACER V3-574G</t>
  </si>
  <si>
    <t>7.  IPN KŚZpNP Centrala</t>
  </si>
  <si>
    <t>Komputer HP Compaq 6200 Pro</t>
  </si>
  <si>
    <t>Komputer stacjonarny IBM THINKCENTRE z monitorem</t>
  </si>
  <si>
    <t>Komputer stacjonarny HP Compaq 6200 Pro SFF, i3-2100  z monitorem</t>
  </si>
  <si>
    <t>Urządzenie wielofunkcyjne OLIVETTI MF2501</t>
  </si>
  <si>
    <t>Telewizor  3D Samsung PS5 D550</t>
  </si>
  <si>
    <t>Komputer stacjonarny HP Z220 WORKSATION SFF</t>
  </si>
  <si>
    <t>Urządzenie wielofunkcyjne Konica Minolta 284e</t>
  </si>
  <si>
    <t>Komputer stacjonarny LENOVO M732</t>
  </si>
  <si>
    <t>Skaner Fuitsu fi 6130</t>
  </si>
  <si>
    <t>Skaner EPSON WORKFORCE DS-60000</t>
  </si>
  <si>
    <t>Dysk zewnętrzny OMEGA 35199</t>
  </si>
  <si>
    <t>Aparat fotgraficzny Powershot sx40 hs czar. 11cano 507310 + karta pamięci SDHC 16GB</t>
  </si>
  <si>
    <t>Zestaw nagłaśniający Roadkid 5</t>
  </si>
  <si>
    <t>Projektor  PJ LGE HW300G</t>
  </si>
  <si>
    <t>Aparat cyfrowy CANON EOS 1100D</t>
  </si>
  <si>
    <t>Aparat cyfrowy CANON EOS 6D + obiektywy</t>
  </si>
  <si>
    <t>Aparat cyfrowy SAMSUNG WB750</t>
  </si>
  <si>
    <t>Aparat cyfrowy Sony cyber shot DSC-HX9V + KARTA PAMIECI "SCAN DISK MEMORY STICK PRO .."</t>
  </si>
  <si>
    <t>Aparat cyfrowy Sony DSCWX300B</t>
  </si>
  <si>
    <t>Aparat fotograficzny CANON EOS 5D MARK II body</t>
  </si>
  <si>
    <t>Aparat fotograficzny CANON EOS 7D z obiektywem 18-135mm</t>
  </si>
  <si>
    <t>Aparat fotograficzny DSC-WX100 CZAR. (12) SONY</t>
  </si>
  <si>
    <t>Aparat fotograficzny NIKON COOLPIX P500 + KARTA RP-SDU32GE1K SDHC 32GB PANASONIC</t>
  </si>
  <si>
    <t>Aparat fotograficzny NIKON D700 BODY + obiektywy</t>
  </si>
  <si>
    <t>Aparat fotograficzny PANASONIC</t>
  </si>
  <si>
    <t>Aparat fotograficzny SONY DSLR-A390L</t>
  </si>
  <si>
    <t>Dyktafon  OLYMPUS N2283521 LS11</t>
  </si>
  <si>
    <t>Dyktafon SONY ICD -SX712 DB</t>
  </si>
  <si>
    <t>iPAD Air 4G 54GB Space Gray</t>
  </si>
  <si>
    <t>iPAD Apple Black ME406</t>
  </si>
  <si>
    <t>Ipad Apple retina 4-gen 16GB (9,7") 16GB</t>
  </si>
  <si>
    <t>iPAD mini  apple</t>
  </si>
  <si>
    <t>Kamera cyfrowa GoPro HERO3</t>
  </si>
  <si>
    <t>Kamera cyfrowa Panasonic HDC-SD900EPK</t>
  </si>
  <si>
    <t>Kamera cyfrowa SONY HDR-CX360VE</t>
  </si>
  <si>
    <t>Kamera SONY NEX-FS700EK</t>
  </si>
  <si>
    <t>Kamera termowizyjna FLIR E30bx</t>
  </si>
  <si>
    <t>Komputer przenośny  HP EliteBook 8460p</t>
  </si>
  <si>
    <t>Komputer przenośny  HP EliteBook 8760w</t>
  </si>
  <si>
    <t>Komputer przenośny  HP PRO BOOK 6470B</t>
  </si>
  <si>
    <t>Komputer przenośny  KLAP1090-5786 NET/TAB N555 2GB 320GB W7HP DELL</t>
  </si>
  <si>
    <t>Komputer przenośny - ultrabook ASUS UX32VD-R3001H</t>
  </si>
  <si>
    <t>Komputer przenośny ACER ASPIRE 1830</t>
  </si>
  <si>
    <t>Komputer przenośny APPLE iMAC27</t>
  </si>
  <si>
    <t>Komputer przenośny APPLE MACBOOK Pro 15.4</t>
  </si>
  <si>
    <t>Komputer przenośny ASUS B53S-SO030X</t>
  </si>
  <si>
    <t>Komputer przenośny ASUS E700VM-TY069X-8</t>
  </si>
  <si>
    <t>Komputer przenośny ASUS EEE PC 10.1</t>
  </si>
  <si>
    <t>Komputer przenośny ASUS VIVOBOOK S400</t>
  </si>
  <si>
    <t>Komputer przenośny DEL VOSTRO 3450</t>
  </si>
  <si>
    <t>Komputer przenośny DEL VOSTRO 34550</t>
  </si>
  <si>
    <t>Komputer przenośny HP Mini 110-3860sw n455 1GB 10,1 led 250int w7s</t>
  </si>
  <si>
    <t>Komputer przenośny HP PAVILION dm1-3110ew</t>
  </si>
  <si>
    <t>Komputer przenośny HP Probook 6360b</t>
  </si>
  <si>
    <t>Komputer przenośny LENOVO THINKPAD x220</t>
  </si>
  <si>
    <t>Komputer przenośny SAMSUNG NP350U2A-A02PLI5-2467M 4GB 12,5"</t>
  </si>
  <si>
    <t>Komputer przenośny Sony Vaio YB3V1E</t>
  </si>
  <si>
    <t>Komputer przenośny TOSHIBA Portege R930</t>
  </si>
  <si>
    <t>Komputer przenośny TOSHIBA portege r930 - 17L165F</t>
  </si>
  <si>
    <t>Komputer przenośny TOSHIBA Z930-14L</t>
  </si>
  <si>
    <t>Lampa błyskowa  Canon EX600RT</t>
  </si>
  <si>
    <t>Lampa błyskowa Canon 600</t>
  </si>
  <si>
    <t>Mikrofon bezprzewodowy SENNHEISER</t>
  </si>
  <si>
    <t>Mikrofon RODE</t>
  </si>
  <si>
    <t>Mikser Yamaha MG124CHX</t>
  </si>
  <si>
    <t>Obiektyw Sony SEL24F18Z</t>
  </si>
  <si>
    <t>Projektor BENQ w710ST</t>
  </si>
  <si>
    <t>Projektor Dell 1510X  DLP 4:3 XGA 2YNBD</t>
  </si>
  <si>
    <t>Projektor Dell M210x DLP 4:3 XGA  2000 ANASI 2100:1</t>
  </si>
  <si>
    <t>Projektor Epson eh-tw480 lcd</t>
  </si>
  <si>
    <t>Projektor LG PB60G</t>
  </si>
  <si>
    <t>Projektor multimedialny Epson EB-X18</t>
  </si>
  <si>
    <t>Slide Kamera HSK-5 1500-szyny do kamery</t>
  </si>
  <si>
    <t>Slide Kamera SP600 -szyny do kamery</t>
  </si>
  <si>
    <t>Statyw Alu Pro z Głowicą Basic Pan Tilt z płytą</t>
  </si>
  <si>
    <t>Statyw Alu Pro z Głowicą Manfrotto ProFluid</t>
  </si>
  <si>
    <t>Statyw MANFROTTO 028B</t>
  </si>
  <si>
    <t>Statyw MANFROTTO 055XPROB</t>
  </si>
  <si>
    <t>Statyw Slide kamera HST-3</t>
  </si>
  <si>
    <t>Tablet acer iconia tab a 700</t>
  </si>
  <si>
    <t>Tablet qomo qit30</t>
  </si>
  <si>
    <t>Tablet SAMSUNG GALAXY  T311</t>
  </si>
  <si>
    <t>Tablet SAMSUNG N8000 Galaxy Note 10.1 3G</t>
  </si>
  <si>
    <t>Tablet Wacom Intuos Pro S</t>
  </si>
  <si>
    <t>Tablet SAMSUNG GALAXY T535</t>
  </si>
  <si>
    <t>Tablet Asus Transformer</t>
  </si>
  <si>
    <t>Komputer przenośny DELL INSPIRON 5737</t>
  </si>
  <si>
    <t>Komputer przenośny Sony MULTIFLIP i7 8GB</t>
  </si>
  <si>
    <t>Komputer przenośny Sony MULTIFLIP i7 8GB ,128 GB SSD</t>
  </si>
  <si>
    <t>Komputer przenośny  LENOVO THINKPAD T530</t>
  </si>
  <si>
    <t>Walizka transportowa- ładowania akumulatorów</t>
  </si>
  <si>
    <t>Mikrofon konferencyjny APART</t>
  </si>
  <si>
    <t>Mikrofon bezprzewodowy SHURE</t>
  </si>
  <si>
    <t>Projektor Multimedialny ACER</t>
  </si>
  <si>
    <t>Projektor EPSON EB-1761W</t>
  </si>
  <si>
    <t xml:space="preserve">Komputer przenośny DELL INSPIRON </t>
  </si>
  <si>
    <t>Projektor BENQ MX819ST</t>
  </si>
  <si>
    <t>Aparat fotograficzny NIKON D 700 z obiektywem NIKON 17-55</t>
  </si>
  <si>
    <t>Komputer przenośny LENOVO G710</t>
  </si>
  <si>
    <t>Komputer przenośny DELL</t>
  </si>
  <si>
    <t>Komputer przenośny LENOVO Z50</t>
  </si>
  <si>
    <t>Dyktatfon TASCAM DR-100</t>
  </si>
  <si>
    <t>Kamera inspekcyjna L-BOXX</t>
  </si>
  <si>
    <t>Komputer przenośny ASUS Zenbook</t>
  </si>
  <si>
    <t>Komputer przenośny ASUS P2520LJ-DM0123P</t>
  </si>
  <si>
    <t>Komputer przenośny ASUS UX303LA-R40065P</t>
  </si>
  <si>
    <t>Aparat fotograficzny CANON EOS 5 DIII Body</t>
  </si>
  <si>
    <t>Aparat cyfrowy CMOS 1.0</t>
  </si>
  <si>
    <t>Obiektyw Canon EF 70-200/2, 8L</t>
  </si>
  <si>
    <t>Komputer przenośny Lenovo Think Pad E550</t>
  </si>
  <si>
    <t>8. IPN KŚZpNP Oddział we Wrocławiu</t>
  </si>
  <si>
    <t>ZESTAW AUDIOWIZUALNY</t>
  </si>
  <si>
    <t>ODTWARZACZ, MIKROFON, SZAFA RACKOWA</t>
  </si>
  <si>
    <t>NOTEBOOK SAMSUNG</t>
  </si>
  <si>
    <t>NOTEBOOK HP PRO</t>
  </si>
  <si>
    <t>NOTEBOOK MSI CX700NF-067PL</t>
  </si>
  <si>
    <t>NOTEBOOK DELL VOSTRO 2521</t>
  </si>
  <si>
    <t>KOMPUTER PRZENOŚNY SAMSUNG AT1V BOOK4</t>
  </si>
  <si>
    <t>HP PROBOOK 430 G2</t>
  </si>
  <si>
    <t>HP PROBOOK 430G2 (L3Q39EA) Z OPROGRAMOWANIEM MS MOLP OFFICE</t>
  </si>
  <si>
    <t>TABLET ASUS TRANSFORMER T100HA</t>
  </si>
  <si>
    <t xml:space="preserve">NOTEBOOK ASUS PRO ADYANCED BU201LA </t>
  </si>
  <si>
    <t>NOTEBOOK/LAPTOP 15,6" LENOVO</t>
  </si>
  <si>
    <t>APARAT CYFROWY DSC-HX7</t>
  </si>
  <si>
    <t>APARAT CYFROWY OLYMPUS IMAGING CORP</t>
  </si>
  <si>
    <t>APARAT CYFROWY OLYMPUS + KARTA PAMIĘCI</t>
  </si>
  <si>
    <t>APARAT FOTOGRAFICZNY PANASONIC Z OBIEKTYWEM 20MM I KARTĄ 60M</t>
  </si>
  <si>
    <t>Rejestratory cyfrowe (wewnątrz budynku)</t>
  </si>
  <si>
    <t>Rejestratory hybrydowe (wewnątrz budynku)</t>
  </si>
  <si>
    <t>System telewizji dozorowej (wewnątrz budynku)</t>
  </si>
  <si>
    <t>Kamery zewnętrzne (zewnątrz budynku)</t>
  </si>
  <si>
    <t>kamery wewnętrzne (wewnątrz budynku)</t>
  </si>
  <si>
    <t>SUMA ŁĄCZNIE</t>
  </si>
  <si>
    <t>sprzęt elektroniczny stacjonarny</t>
  </si>
  <si>
    <t>sprzęt elektroniczny przenośny</t>
  </si>
  <si>
    <t>monitoring wizyjny</t>
  </si>
  <si>
    <t>Marka</t>
  </si>
  <si>
    <t>Typ, model</t>
  </si>
  <si>
    <t>Nr podw./ nadw.</t>
  </si>
  <si>
    <t>Nrrej.</t>
  </si>
  <si>
    <t>Rodzaj         (osobowy/ ciężarowy/ specjalny)</t>
  </si>
  <si>
    <t>Poj.</t>
  </si>
  <si>
    <t>Rok prod.</t>
  </si>
  <si>
    <t>Data I rejestracji</t>
  </si>
  <si>
    <t>Ilość miejsc</t>
  </si>
  <si>
    <t>Ładowność</t>
  </si>
  <si>
    <t>DMC</t>
  </si>
  <si>
    <t>Przebieg</t>
  </si>
  <si>
    <t>Zabezpieczenia przeciwkradzieżowe</t>
  </si>
  <si>
    <t>Wyposażenie dodatkowe</t>
  </si>
  <si>
    <t>Okres ubezpieczenia OC i NW</t>
  </si>
  <si>
    <t>Okres ubezpieczenia AC i KR</t>
  </si>
  <si>
    <t>rodzaj</t>
  </si>
  <si>
    <t>wartość</t>
  </si>
  <si>
    <t>Od</t>
  </si>
  <si>
    <t>Do</t>
  </si>
  <si>
    <t xml:space="preserve">Renault </t>
  </si>
  <si>
    <t xml:space="preserve">Trafic </t>
  </si>
  <si>
    <t>VF1JLBHB69V338680</t>
  </si>
  <si>
    <t>BI0057V</t>
  </si>
  <si>
    <t xml:space="preserve"> osobowy</t>
  </si>
  <si>
    <t>autoalarm, centralny zamek</t>
  </si>
  <si>
    <t>2016.12.12</t>
  </si>
  <si>
    <t>2017.12.11</t>
  </si>
  <si>
    <t>Skoda</t>
  </si>
  <si>
    <t>Octavia II Sedan</t>
  </si>
  <si>
    <t>TMBCE61Z4B8025339</t>
  </si>
  <si>
    <t>BI0711K</t>
  </si>
  <si>
    <t>2016.12.16</t>
  </si>
  <si>
    <t>2017.12.15</t>
  </si>
  <si>
    <t>Octavia III Active</t>
  </si>
  <si>
    <t>TMBAG7NE6E0018149</t>
  </si>
  <si>
    <t>BI5438P</t>
  </si>
  <si>
    <t>2017.07.09</t>
  </si>
  <si>
    <t>2018.07.08</t>
  </si>
  <si>
    <t>Citroen</t>
  </si>
  <si>
    <t>Berlingo</t>
  </si>
  <si>
    <t>VF77J9HP0CJ613868</t>
  </si>
  <si>
    <t>BI6285N</t>
  </si>
  <si>
    <t>blokada skrzyni biegów, centralny zamek, autoalarm</t>
  </si>
  <si>
    <t>2016.12.04</t>
  </si>
  <si>
    <t>2017.12.03</t>
  </si>
  <si>
    <t>SKODA</t>
  </si>
  <si>
    <t>OCTAVIA KOMBI</t>
  </si>
  <si>
    <t>TMBJS41U478878890</t>
  </si>
  <si>
    <t>GD693KU</t>
  </si>
  <si>
    <t xml:space="preserve"> OSOBOWY</t>
  </si>
  <si>
    <t>immobiliser, 
autoalarm</t>
  </si>
  <si>
    <t>OCTAVIA II Mint</t>
  </si>
  <si>
    <t>TMBDA21Z5B8026752</t>
  </si>
  <si>
    <t>GD691KU</t>
  </si>
  <si>
    <t>CITROEN</t>
  </si>
  <si>
    <t>BERLINGO</t>
  </si>
  <si>
    <t>VF77J9HL0CJ560346</t>
  </si>
  <si>
    <t>GD694KU</t>
  </si>
  <si>
    <t>PEUGEOT</t>
  </si>
  <si>
    <t>PARTNER</t>
  </si>
  <si>
    <t>VF37J9HL0DJ780586</t>
  </si>
  <si>
    <t>GD697KU</t>
  </si>
  <si>
    <t>VF38D5FVAEL027059</t>
  </si>
  <si>
    <t>GD695KU</t>
  </si>
  <si>
    <t>2017.08.05</t>
  </si>
  <si>
    <t>2018.08.04</t>
  </si>
  <si>
    <t>FORD</t>
  </si>
  <si>
    <t>TRANSIT CUSTOM</t>
  </si>
  <si>
    <t>WF01XXTTG1EB73224</t>
  </si>
  <si>
    <t>GD692KU</t>
  </si>
  <si>
    <t>2016.11.07</t>
  </si>
  <si>
    <t>2016.11.06</t>
  </si>
  <si>
    <t>NEPTUN</t>
  </si>
  <si>
    <t>REMORQUE</t>
  </si>
  <si>
    <t>SXE1P202BBS007930</t>
  </si>
  <si>
    <t>GD8167X</t>
  </si>
  <si>
    <t xml:space="preserve">PRZYCZEPA </t>
  </si>
  <si>
    <t>---</t>
  </si>
  <si>
    <t>2016.11.30</t>
  </si>
  <si>
    <t>2016.11.29</t>
  </si>
  <si>
    <t>RYDWAN</t>
  </si>
  <si>
    <t>EURO</t>
  </si>
  <si>
    <t>SYBL10000E0001809</t>
  </si>
  <si>
    <t>GD8168X</t>
  </si>
  <si>
    <t>2016.12.05</t>
  </si>
  <si>
    <t>2017.12.04</t>
  </si>
  <si>
    <t>Honda</t>
  </si>
  <si>
    <t>Civic</t>
  </si>
  <si>
    <t>NLAFB8540CW002557</t>
  </si>
  <si>
    <t>SK042AV</t>
  </si>
  <si>
    <t>OSOBOWY</t>
  </si>
  <si>
    <t>11-12-2012</t>
  </si>
  <si>
    <t>immobilizer</t>
  </si>
  <si>
    <t>2016.11.11</t>
  </si>
  <si>
    <t>2017.11.10</t>
  </si>
  <si>
    <t>Renault</t>
  </si>
  <si>
    <t>Trafic</t>
  </si>
  <si>
    <t>VF1JLB7B2EY530226</t>
  </si>
  <si>
    <t>SK282EJ</t>
  </si>
  <si>
    <t>31-12-2013</t>
  </si>
  <si>
    <t>2016.12.31</t>
  </si>
  <si>
    <t>2017.12.30</t>
  </si>
  <si>
    <t>VF77JBHZMGJ613888</t>
  </si>
  <si>
    <t>SK261JH</t>
  </si>
  <si>
    <t>10-05-2016</t>
  </si>
  <si>
    <t>2017.05.10</t>
  </si>
  <si>
    <t>2018.05.09</t>
  </si>
  <si>
    <t>ZPC Świdnik</t>
  </si>
  <si>
    <t>przyczepa lekka</t>
  </si>
  <si>
    <t>SWH2360S27B019423</t>
  </si>
  <si>
    <t>SK8370T</t>
  </si>
  <si>
    <t xml:space="preserve">przyczepa </t>
  </si>
  <si>
    <t>05-02-2008</t>
  </si>
  <si>
    <t>2017.06.13</t>
  </si>
  <si>
    <t>2018.06.12</t>
  </si>
  <si>
    <t>Octavia Combi</t>
  </si>
  <si>
    <t>TMBJS41U178878894</t>
  </si>
  <si>
    <t>LU8986K</t>
  </si>
  <si>
    <t>osobowy</t>
  </si>
  <si>
    <t>autoalarm, immobilaizer</t>
  </si>
  <si>
    <t>radio CB, zestaw głośnomówiący</t>
  </si>
  <si>
    <t>2017.06.27</t>
  </si>
  <si>
    <t>2018.06.26</t>
  </si>
  <si>
    <t xml:space="preserve">Skoda </t>
  </si>
  <si>
    <t>Octavia</t>
  </si>
  <si>
    <t>TMBDS41U178831023</t>
  </si>
  <si>
    <t>LU6530T</t>
  </si>
  <si>
    <t>2016.12.22</t>
  </si>
  <si>
    <t>2017.12.21</t>
  </si>
  <si>
    <t>Latitude</t>
  </si>
  <si>
    <t>VF1LT3B06UC266454</t>
  </si>
  <si>
    <t>LU4449V</t>
  </si>
  <si>
    <t>TMBJJ7NE0F0107847</t>
  </si>
  <si>
    <t>LU505AU</t>
  </si>
  <si>
    <t>2016.11.26</t>
  </si>
  <si>
    <t>2017.11.25</t>
  </si>
  <si>
    <t>VF1JL000053799018</t>
  </si>
  <si>
    <t>LU993CT</t>
  </si>
  <si>
    <t>2016.11.03</t>
  </si>
  <si>
    <t>2017.11.02</t>
  </si>
  <si>
    <t>Niewiadów</t>
  </si>
  <si>
    <t>B1300</t>
  </si>
  <si>
    <t>SWNB1300060001090</t>
  </si>
  <si>
    <t>LU2928P</t>
  </si>
  <si>
    <t>2016.12.11</t>
  </si>
  <si>
    <t>2017.12.10</t>
  </si>
  <si>
    <t xml:space="preserve">Honda </t>
  </si>
  <si>
    <t>Civic sedan</t>
  </si>
  <si>
    <t>NLAFD7550AW030513</t>
  </si>
  <si>
    <t>RZ5127E</t>
  </si>
  <si>
    <t>Osobowy</t>
  </si>
  <si>
    <t>28-10-2010</t>
  </si>
  <si>
    <t>autoalarm, immobilser</t>
  </si>
  <si>
    <t>Toyota</t>
  </si>
  <si>
    <t>Auris WG 16 WT kombi</t>
  </si>
  <si>
    <t>SB1ZE3JE50E060450</t>
  </si>
  <si>
    <t>RZ6961K</t>
  </si>
  <si>
    <t>12-08-2014</t>
  </si>
  <si>
    <t>hak</t>
  </si>
  <si>
    <t>2017.08.12</t>
  </si>
  <si>
    <t>2018.08.11</t>
  </si>
  <si>
    <t>Stim</t>
  </si>
  <si>
    <t>P100</t>
  </si>
  <si>
    <t>SYAP1000080001222</t>
  </si>
  <si>
    <t>RZ9768H</t>
  </si>
  <si>
    <t>25-11-2008</t>
  </si>
  <si>
    <t>2016.11.25</t>
  </si>
  <si>
    <t>2017.11.24</t>
  </si>
  <si>
    <t>6. IPN Oddział w Warszawie</t>
  </si>
  <si>
    <t>SUPERB 3U</t>
  </si>
  <si>
    <t>TMBBT63U379011405</t>
  </si>
  <si>
    <t>WI5164F</t>
  </si>
  <si>
    <t xml:space="preserve">Immobiliser, blokada skrzyni biegów,blokada hamulców, autoalarm. </t>
  </si>
  <si>
    <t>cb radio</t>
  </si>
  <si>
    <t>2016.12.21</t>
  </si>
  <si>
    <t>2017.12.20</t>
  </si>
  <si>
    <t>SUPERB 3T</t>
  </si>
  <si>
    <t>TMBAH7NP8G7014743</t>
  </si>
  <si>
    <t>WI500EG</t>
  </si>
  <si>
    <t xml:space="preserve">Immobiliser,autoalarm, autoalarm z monitorowaniem wnętrza.  </t>
  </si>
  <si>
    <t>2016.11.10</t>
  </si>
  <si>
    <t>2017.11.09</t>
  </si>
  <si>
    <t>RENAULT</t>
  </si>
  <si>
    <t>TRAFIC</t>
  </si>
  <si>
    <t>VF1JLBVBSCV420004</t>
  </si>
  <si>
    <t>WI6227R</t>
  </si>
  <si>
    <t>2016.12.02</t>
  </si>
  <si>
    <t>2017.12.01</t>
  </si>
  <si>
    <t>7. IPN Centrala</t>
  </si>
  <si>
    <t>TMBDS41UX78836804</t>
  </si>
  <si>
    <t>WI0688F</t>
  </si>
  <si>
    <t>31.08.2006</t>
  </si>
  <si>
    <t>2017.08.31</t>
  </si>
  <si>
    <t>2018.08.30</t>
  </si>
  <si>
    <t>TMBDS41U278831211</t>
  </si>
  <si>
    <t>WI0690F</t>
  </si>
  <si>
    <t>Opel</t>
  </si>
  <si>
    <t>Vivaro</t>
  </si>
  <si>
    <t>W0LJ7BHB68V611371</t>
  </si>
  <si>
    <t>WI3331H</t>
  </si>
  <si>
    <t>04.12.2007</t>
  </si>
  <si>
    <t>TMBHS21Z282049206</t>
  </si>
  <si>
    <t>WI9139G</t>
  </si>
  <si>
    <t>25.09.2007</t>
  </si>
  <si>
    <t>TMBCB21Z282013557</t>
  </si>
  <si>
    <t>WI9141G</t>
  </si>
  <si>
    <t>TMBHS21Z482051314</t>
  </si>
  <si>
    <t>WI9142G</t>
  </si>
  <si>
    <t>TMBHS21Z782049203</t>
  </si>
  <si>
    <t>WI9143G</t>
  </si>
  <si>
    <t>TMBHE21Z582194196</t>
  </si>
  <si>
    <t>WI5792J</t>
  </si>
  <si>
    <t>14.07.2008</t>
  </si>
  <si>
    <t>2017.07.14</t>
  </si>
  <si>
    <t>2018.07.13</t>
  </si>
  <si>
    <t>TMBCE21Z282200658</t>
  </si>
  <si>
    <t>WI5789J</t>
  </si>
  <si>
    <t>TMBCE21ZX88037397</t>
  </si>
  <si>
    <t>WI5790J</t>
  </si>
  <si>
    <t>TMBHS61Z4A8031462</t>
  </si>
  <si>
    <t>WI1234M</t>
  </si>
  <si>
    <t>12.05.2010</t>
  </si>
  <si>
    <t>VF1JLBVB6AV392997</t>
  </si>
  <si>
    <t>WI5050M</t>
  </si>
  <si>
    <t>08.09.2010</t>
  </si>
  <si>
    <t>2017.09.08</t>
  </si>
  <si>
    <t>2018.09.07</t>
  </si>
  <si>
    <t>Ford</t>
  </si>
  <si>
    <t>Transit</t>
  </si>
  <si>
    <t>WF0XXXTTFXBM05354</t>
  </si>
  <si>
    <t>WI7927R</t>
  </si>
  <si>
    <t>ciężarowy</t>
  </si>
  <si>
    <t>29.12.2011</t>
  </si>
  <si>
    <t>2016.12.29</t>
  </si>
  <si>
    <t>2017.12.28</t>
  </si>
  <si>
    <t>Kia</t>
  </si>
  <si>
    <t>Ceed</t>
  </si>
  <si>
    <t>U5YHN813ADL015293</t>
  </si>
  <si>
    <t>WI1477T</t>
  </si>
  <si>
    <t>19.12.2012</t>
  </si>
  <si>
    <t>2016.12.19</t>
  </si>
  <si>
    <t>2017.12.18</t>
  </si>
  <si>
    <t>Avensis</t>
  </si>
  <si>
    <t>SB1EG76L90E094382</t>
  </si>
  <si>
    <t>WI1882V</t>
  </si>
  <si>
    <t>16.12.2013</t>
  </si>
  <si>
    <t>Hyundai</t>
  </si>
  <si>
    <t>i40</t>
  </si>
  <si>
    <t>KMHLC41DAEU058170</t>
  </si>
  <si>
    <t>WE443JK</t>
  </si>
  <si>
    <t>14.11.2014</t>
  </si>
  <si>
    <t>2016.11.14</t>
  </si>
  <si>
    <t>2017.11.13</t>
  </si>
  <si>
    <t>KMHLC41DAFU059464</t>
  </si>
  <si>
    <t>WE444JK</t>
  </si>
  <si>
    <t>Transit Custom</t>
  </si>
  <si>
    <t>WF01XXTTG1EB74612</t>
  </si>
  <si>
    <t>WE442JK</t>
  </si>
  <si>
    <t>Superb II</t>
  </si>
  <si>
    <t>TMBCF73T1E9058406</t>
  </si>
  <si>
    <t>WE227HN</t>
  </si>
  <si>
    <t>13.06.2014</t>
  </si>
  <si>
    <t>2017.06.12</t>
  </si>
  <si>
    <t>Mondeo</t>
  </si>
  <si>
    <t>WF0EXXWPCEFL19027</t>
  </si>
  <si>
    <t>WE772KR</t>
  </si>
  <si>
    <t>09.07.2015</t>
  </si>
  <si>
    <t>TMBAJ7NE3H0027767</t>
  </si>
  <si>
    <t>WE281MU</t>
  </si>
  <si>
    <t>TMBAJ7NE8H0027652</t>
  </si>
  <si>
    <t>WE280MU</t>
  </si>
  <si>
    <t>WF01XXTTG1GC74784</t>
  </si>
  <si>
    <t>WE211MP</t>
  </si>
  <si>
    <t>29.06.2016</t>
  </si>
  <si>
    <t>2017.06.29</t>
  </si>
  <si>
    <t>2017.06.28</t>
  </si>
  <si>
    <t xml:space="preserve">Opel </t>
  </si>
  <si>
    <t>Astra Kombi CDTI</t>
  </si>
  <si>
    <t>W0L0AHL35C2014701</t>
  </si>
  <si>
    <t>DW005RA</t>
  </si>
  <si>
    <t>1,7 CDTI</t>
  </si>
  <si>
    <t>alarm, imobilajzer</t>
  </si>
  <si>
    <t>2016.11.21</t>
  </si>
  <si>
    <t>2017.11.20</t>
  </si>
  <si>
    <t xml:space="preserve">Seat  </t>
  </si>
  <si>
    <t>Alhabra TDI-CR</t>
  </si>
  <si>
    <t>VSSZZZ7NZFV500267</t>
  </si>
  <si>
    <t>DW354XA</t>
  </si>
  <si>
    <t>2,0 TDI-CR</t>
  </si>
  <si>
    <t>2016.12.01</t>
  </si>
  <si>
    <t>2017.11.30</t>
  </si>
  <si>
    <t>WIOLA</t>
  </si>
  <si>
    <t>W 600</t>
  </si>
  <si>
    <t>SUC075A0F50004376</t>
  </si>
  <si>
    <t>DW9433P</t>
  </si>
  <si>
    <t>2017.02.17</t>
  </si>
  <si>
    <t>2018.02.16</t>
  </si>
  <si>
    <t>INFORMACJA O MAJĄTKU TRWAŁYM</t>
  </si>
  <si>
    <t>Jednostka</t>
  </si>
  <si>
    <t>Urządzenia i wyposażenie</t>
  </si>
  <si>
    <t>W tym zbiory bibioteczne</t>
  </si>
  <si>
    <t>IPN Oddział w Białymstoku</t>
  </si>
  <si>
    <t>IPN Oddział w Gdańsku</t>
  </si>
  <si>
    <t>IPN Oddział w Katowicach</t>
  </si>
  <si>
    <t>IPN Oddział w Lublinie</t>
  </si>
  <si>
    <t>IPN Oddział w Rzeszowie</t>
  </si>
  <si>
    <t>IPN Oddział w Warszawie</t>
  </si>
  <si>
    <t>IPN Centrala</t>
  </si>
  <si>
    <t>IPN Oddział we Wrocławiu</t>
  </si>
  <si>
    <t>WYKAZ LOKALIZACJI, W KTÓRYCH PROWADZONA JEST DZIAŁALNOŚĆ ORAZ LOKALIZACJI, GDZIE ZNAJDUJE SIĘ MIENIE(nie wykazane w załączniku nr 1 - poniższy wykaz nie musi być pełnym wykazem lokalizacji)</t>
  </si>
  <si>
    <t>Lokalizacja (adres)</t>
  </si>
  <si>
    <t>Zabezpieczenia (znane zabezpieczenia p-poż i przeciw kradzieżowe)</t>
  </si>
  <si>
    <t>ul. Jagiellońska 46, 10-273 Olsztyn Delegatura Oddziału</t>
  </si>
  <si>
    <t xml:space="preserve">CCTV, SSWiN, gaśnice 5 szt., hydrant 1 szt. </t>
  </si>
  <si>
    <t>Delegatura IPN 
w Bydgoszczy ul. Grudziądzka 9-15
(umowa najmu)</t>
  </si>
  <si>
    <t>Gaśnice - łącznie 19 szt.</t>
  </si>
  <si>
    <t>Hydranty - łącznie 2 szt</t>
  </si>
  <si>
    <t>Układ sterowania SUG z centralą IGNIS 152M</t>
  </si>
  <si>
    <t>czujka optyczna - DOR 40 - 2 szt.</t>
  </si>
  <si>
    <t>System wykrywania i sygnalizacji pożaru - SWiSP</t>
  </si>
  <si>
    <t>Centrala wykrywania i sygnalizacji pożaru TELSAP2100 (centrala w Urzędzie Miasta)</t>
  </si>
  <si>
    <t>Jonizujący czujnik dymu DIO2196 - 3 szt</t>
  </si>
  <si>
    <t>Jonizujący czujnik dymu DIO37 - 98</t>
  </si>
  <si>
    <t>Optyczna czujka dymu DOR2196 - 1</t>
  </si>
  <si>
    <t>Jonizująca podsufitowa czujka dymu DIO37 - 5</t>
  </si>
  <si>
    <t>Jonizujący podsufitowy czujnik dymu - DIO 2196 - 11</t>
  </si>
  <si>
    <t>Stałe kraty</t>
  </si>
  <si>
    <t>Wszystkie okna delegatury zabezpieczone są kratami wykonanymi z prętów stalowych o średnicy 10mm na stałe zakotwiczonymi w murze budynku.</t>
  </si>
  <si>
    <t xml:space="preserve">Dzwi zewnętrzne i do wszystkich pomieszczeń, w których przechowywany jest zasób archiwalny, materiały niejawne, posiadają klasę C antywłamaniową i przeciwpożarową </t>
  </si>
  <si>
    <t>Elektroniczny system zabezpieczeń</t>
  </si>
  <si>
    <t>Centrala alarmowa klasy S INTEGRA 64 SATEL - 1szt</t>
  </si>
  <si>
    <t>Czujnik PCP AQUA PLUS - 38 szt</t>
  </si>
  <si>
    <t>Czujnik IR 918 AM klasy S - 4 szt.</t>
  </si>
  <si>
    <t>Czujniki magnetyczne w oknach i drzwiach - 9 szt</t>
  </si>
  <si>
    <t>Dozór pracowników</t>
  </si>
  <si>
    <t>Służna Ochrony IPN pełniąca dyżur całodobowo (24h)</t>
  </si>
  <si>
    <t>Oddziałowe Biuro Edukacji Publicznej w Bydgoszczy, ul. Słowackiego 1
(umowa najmu)</t>
  </si>
  <si>
    <t>Gaśnice - łącznie 2 szt.</t>
  </si>
  <si>
    <t>Drzwi zewnetrze atestowane - 1 szt. wraz z dwoma zamkami atestowanymi.</t>
  </si>
  <si>
    <t>Centrala alarmowa ALARM CONTROL - 1 szt</t>
  </si>
  <si>
    <t>Czujnik PIR - 3 szt.</t>
  </si>
  <si>
    <t>Dozór agencji ochrony</t>
  </si>
  <si>
    <t>Podpisana umowa z firmą Juwentus na całodobowy (24h) monitoring obiektu w systemie monitoringu firmy Juwentus wraz z podjazdem grupy interwencyjnej</t>
  </si>
  <si>
    <t>Bielsko-Biała, ul. Piastowska 30</t>
  </si>
  <si>
    <t>Częstochowa, ul. Sobieskiego 7</t>
  </si>
  <si>
    <t>Katowice, ul. Św.Jana 10</t>
  </si>
  <si>
    <t>ul. Garbarska 20, Lublin</t>
  </si>
  <si>
    <t xml:space="preserve"> ul. Stefczyka 3, Lublin</t>
  </si>
  <si>
    <t>ul. Staszica 22A, Lublin</t>
  </si>
  <si>
    <t>gaśnice proszkowe, hydranty, system sygnalizacji włamania i napadu</t>
  </si>
  <si>
    <t>ul. Wojciechowska 1, Lublin</t>
  </si>
  <si>
    <t>gaśnica</t>
  </si>
  <si>
    <t>ul. Szewska 1, Lublin</t>
  </si>
  <si>
    <t>gaśnice</t>
  </si>
  <si>
    <t>5. IPN Oddział w Warszawie</t>
  </si>
  <si>
    <t xml:space="preserve">Pl.Krasińskich 2/4/6 </t>
  </si>
  <si>
    <t>00-207 Warszawa</t>
  </si>
  <si>
    <t>ul.Stawki 2</t>
  </si>
  <si>
    <t>00-193 Warszawa</t>
  </si>
  <si>
    <t>ul.Przasnyska 6b</t>
  </si>
  <si>
    <t>Warszawa 01-756</t>
  </si>
  <si>
    <t>6. IPN Oddział we Wrocławiu</t>
  </si>
  <si>
    <t>Oddział IPN KŚZpNP 51-117 Wrocław, ul. Paprotna 14</t>
  </si>
  <si>
    <t>Zabezpieczenia przeciwkradzieżowe: system sygnalizacji włamania (sygnał przesyłany do stacji monitoringu agencji ochrony), ochrona fizyczna realizowana przez pracowników agencji ochrony (po godzinach pracy i w dni wolne). Zabezpieczenia ppoż.: 1 gasnica ABC, 1 hydrant wewnętrzny.</t>
  </si>
  <si>
    <t>Oddział IPN 50-224 Wrocław, Pl. Strzelecki 25</t>
  </si>
  <si>
    <t>Zabezpieczenia przeciwkradzieżowe: całodobowa ochrona fizyczna realizowana przez agencję ochrony, system kontroli dostepu. Zabezpieczenia ppoż.: 2 gasnice ABC, 3 urządzenia do gaszenia sprzętu elektronicznego, 1 hydrant wewnętrzny.</t>
  </si>
  <si>
    <t>OBEP Magazyn, Wrocław Rogowska 117B</t>
  </si>
  <si>
    <t>Zabezpieczenia przeciwkradzeżowe: całodobowa ochrona fizyczna realizowana przez agencje ochrony. Zabezpieczenia ppoż.: 2 gasnice ABC.</t>
  </si>
  <si>
    <t xml:space="preserve">Delegatura IPN, 45-081 Opole, ul. Piastowska 17 </t>
  </si>
  <si>
    <t>Zabezpieczenia przeciwkradzieżowe: system sygnalizacji włamania (sygnał przesyłany jest do stacji monitoringu agencji ochrony), ochrona fizyczna realizowana przez agencję ochrony (w dni robocze w godzianch 7.00 - 20.00). Zabezpieczenia ppoż.: system sygnalizacji pożaru (sygał przesyłany jest do straży pożarnej), 2 gasnice ABC, 2 hydranty wewnętrzne.</t>
  </si>
  <si>
    <t>7. IPN Oddział Warszawa Centrala</t>
  </si>
  <si>
    <t>ORION  ul. Postępu 18 B , Warszwa                                najem</t>
  </si>
  <si>
    <t xml:space="preserve">gaśnice, hydranty, czujniki, urządzenia alarmowe, alarmy, dozór agencji ochrony, całodobowy </t>
  </si>
  <si>
    <t>ul. Żurawia 4a , Warszawa                                                 użyczenie</t>
  </si>
  <si>
    <t>ul. Marszałkowska 21/25                                                    najem</t>
  </si>
  <si>
    <t>gaśnice: GP6 proszkowa 5 szt., hydrant wew.1 szt.D-52, czujniki, urządzenia alarmowe, alarmy, dozór agencji ochrony (inetrwencyjny)</t>
  </si>
  <si>
    <t xml:space="preserve">gaśnice, hydranty, czujniki, urządzenia alarmowe, alarmy, dozór pracowniczy, całodobowy </t>
  </si>
  <si>
    <t xml:space="preserve">gaśnice proszkowe: GP6 40 szt., GS5 10 sztuk, GSE2 3 sztuki, hydranty, czujniki, urządzenia alarmowe, alarmy, dozór agencji ochrony, całodobowy </t>
  </si>
  <si>
    <t>2017.07.28</t>
  </si>
  <si>
    <t>2018.07.27</t>
  </si>
  <si>
    <t>2017.05.12</t>
  </si>
  <si>
    <t>2018.05.11</t>
  </si>
  <si>
    <t>MARS ul. Wołoska 7 - trwały zarząd</t>
  </si>
  <si>
    <t>Plac Krasińskich 2/4/6 - trwały zarząd</t>
  </si>
  <si>
    <t>Sprzęt stacjonarny</t>
  </si>
  <si>
    <t>Monitoring wizyjny</t>
  </si>
  <si>
    <t>Tabela nr 4</t>
  </si>
  <si>
    <t>Tabela nr 5 - Wykaz pojazdów</t>
  </si>
  <si>
    <t>Tabela nr 6</t>
  </si>
  <si>
    <t xml:space="preserve"> Tabela nr 1 - Informacje ogólne do oceny ryzyka</t>
  </si>
  <si>
    <t>2017.04.08</t>
  </si>
  <si>
    <t>2018.04.07</t>
  </si>
  <si>
    <t>2017.04.23</t>
  </si>
  <si>
    <t>2018.04.22</t>
  </si>
  <si>
    <t>2017.10.01</t>
  </si>
  <si>
    <t>2018.09.30</t>
  </si>
  <si>
    <t>2017.09.25</t>
  </si>
  <si>
    <t>2018.09.24</t>
  </si>
  <si>
    <t>2017.10.28</t>
  </si>
  <si>
    <t>2018.10.27</t>
  </si>
  <si>
    <t>2017.11.21</t>
  </si>
  <si>
    <t xml:space="preserve">I rok ubezpieczenia </t>
  </si>
  <si>
    <t>2017.12.12</t>
  </si>
  <si>
    <t>2018.12.11</t>
  </si>
  <si>
    <t>2017.12.16</t>
  </si>
  <si>
    <t>2018.12.15</t>
  </si>
  <si>
    <t>2018.07.09</t>
  </si>
  <si>
    <t>2019.07.08</t>
  </si>
  <si>
    <t>2018.12.03</t>
  </si>
  <si>
    <t>2018.06.27</t>
  </si>
  <si>
    <t>2019.06.26</t>
  </si>
  <si>
    <t>2018.04.08</t>
  </si>
  <si>
    <t>2019.04.07</t>
  </si>
  <si>
    <t>2018.04.23</t>
  </si>
  <si>
    <t>2019.04.22</t>
  </si>
  <si>
    <t>2018.10.01</t>
  </si>
  <si>
    <t>2019.09.30</t>
  </si>
  <si>
    <t>2018.09.25</t>
  </si>
  <si>
    <t>2019.09.24</t>
  </si>
  <si>
    <t>2017.11.11</t>
  </si>
  <si>
    <t>2018.11.10</t>
  </si>
  <si>
    <t>2017.12.31</t>
  </si>
  <si>
    <t>2018.12.30</t>
  </si>
  <si>
    <t>2018.05.10</t>
  </si>
  <si>
    <t>2019.05.09</t>
  </si>
  <si>
    <t>2018.06.13</t>
  </si>
  <si>
    <t>2019.06.12</t>
  </si>
  <si>
    <t>2017.12.22</t>
  </si>
  <si>
    <t>2018.12.21</t>
  </si>
  <si>
    <t>2017.11.26</t>
  </si>
  <si>
    <t>2018.11.25</t>
  </si>
  <si>
    <t>2017.11.03</t>
  </si>
  <si>
    <t>2018.11.02</t>
  </si>
  <si>
    <t>2018.12.10</t>
  </si>
  <si>
    <t>2018.08.12</t>
  </si>
  <si>
    <t>2019.08.11</t>
  </si>
  <si>
    <t>2018.11.24</t>
  </si>
  <si>
    <t>2018.12.20</t>
  </si>
  <si>
    <t>2018.11.09</t>
  </si>
  <si>
    <t>2017.12.02</t>
  </si>
  <si>
    <t>2018.12.01</t>
  </si>
  <si>
    <t>2018.08.31</t>
  </si>
  <si>
    <t>2019.08.30</t>
  </si>
  <si>
    <t>2018.07.14</t>
  </si>
  <si>
    <t>2019.07.13</t>
  </si>
  <si>
    <t>2018.05.12</t>
  </si>
  <si>
    <t>2019.05.11</t>
  </si>
  <si>
    <t>2018.09.08</t>
  </si>
  <si>
    <t>2019.09.07</t>
  </si>
  <si>
    <t>2017.12.29</t>
  </si>
  <si>
    <t>2018.12.28</t>
  </si>
  <si>
    <t>2017.12.19</t>
  </si>
  <si>
    <t>2018.12.18</t>
  </si>
  <si>
    <t>2017.11.14</t>
  </si>
  <si>
    <t>2018.11.13</t>
  </si>
  <si>
    <t>2018.07.28</t>
  </si>
  <si>
    <t>2019.07.27</t>
  </si>
  <si>
    <t>2018.06.29</t>
  </si>
  <si>
    <t>2018.06.28</t>
  </si>
  <si>
    <t>2018.11.20</t>
  </si>
  <si>
    <t>2018.11.30</t>
  </si>
  <si>
    <t>2018.02.17</t>
  </si>
  <si>
    <t>2019.02.16</t>
  </si>
  <si>
    <t xml:space="preserve">II rok ubezpieczenia </t>
  </si>
  <si>
    <t>Suma ubezpieczenia (wartość pojazdu z VAT) w I okresie ubezpieczenia</t>
  </si>
  <si>
    <t>Suma ubezpieczenia (wartość pojazdu z VAT) w II okresie ubezpieczenia</t>
  </si>
  <si>
    <t>2016.10.28</t>
  </si>
  <si>
    <t>2017.10.27</t>
  </si>
  <si>
    <t>Aparat fotograficzny CANON cyfrowy EOS 450 D z obiektywem</t>
  </si>
  <si>
    <t>Aparat fotograficzny CANON EOS 5D MARK II,  obiektyw CANON EF 70-200</t>
  </si>
  <si>
    <t>Aparat fotograficzny NIKON COOLPIX</t>
  </si>
  <si>
    <t>Kamera cyfrowa SONY HDR FX-1E z akcesoriami</t>
  </si>
  <si>
    <t>Kamera inspekcyjna ROSCOPE PIPE 25/22</t>
  </si>
  <si>
    <t xml:space="preserve">Komputer HP </t>
  </si>
  <si>
    <t xml:space="preserve">Komputer Perfectus </t>
  </si>
  <si>
    <t>Komputer przenośny  HP PRO BOOK 6540B</t>
  </si>
  <si>
    <t>Komputer przenośny DELL XPS</t>
  </si>
  <si>
    <t>Komputer przenośny HP 2140</t>
  </si>
  <si>
    <t>Komputer przenośny HP EliteBook 8440p</t>
  </si>
  <si>
    <t>Komputer przenośny HP EliteBook 8540w</t>
  </si>
  <si>
    <t>Komputer przenośny HP PAVILION</t>
  </si>
  <si>
    <t>Komputer przenośny IBM THINKPAD R-52</t>
  </si>
  <si>
    <t>Komputer przenośny IBM THINKPAD T43 model 1</t>
  </si>
  <si>
    <t>Komputer przenośny IBM THINKPAD T60 2007 CTO</t>
  </si>
  <si>
    <t>Komputer przenośny IBM THINKPAD T60 2007CTO</t>
  </si>
  <si>
    <t>Komputer przenośny IBM THINKPAD T60p 8741CTO</t>
  </si>
  <si>
    <t>Komputer przenośny IBM THINKPAD T60p model 2</t>
  </si>
  <si>
    <t>Komputer przenośny IBM THINKPAD X60S 1702CTO</t>
  </si>
  <si>
    <t>Komputer przenośny LENOVO B550 T4500 2GB LED G550</t>
  </si>
  <si>
    <t>Komputer przenośny LENOVO THINKPAD T500</t>
  </si>
  <si>
    <t>Komputer przenośny LENOVO THINKPAD X300</t>
  </si>
  <si>
    <t>Komputer przenośny LENOVO TP R61 NF5DFPB</t>
  </si>
  <si>
    <t>Komputer przenośny NOTE HP 6540B WD690EA</t>
  </si>
  <si>
    <t>Obiektyw CANON EF17-40/4</t>
  </si>
  <si>
    <t>Tablet Intous4 A4 Large + Corel Painter XL</t>
  </si>
  <si>
    <t>Tablet Intous4 A5 WIDE (MEDIUM) + COREL PRINTER 11</t>
  </si>
  <si>
    <t>Drukarka fisklana POSNET THERMAL HS EJ</t>
  </si>
  <si>
    <t>Kolumna dwudrożna aktywna JBL EON-10 62</t>
  </si>
  <si>
    <t>Komputer stacjonarny PERFEKTUS TAURUS PRO z monitorem - model 2</t>
  </si>
  <si>
    <t>Mikser sprit folio F1 14CH</t>
  </si>
  <si>
    <t>Moduł sterownia główny PA-CONF</t>
  </si>
  <si>
    <t>Projektor HITACHI CPX 705 z oprzyrządowaniem</t>
  </si>
  <si>
    <t>Router oddziałowy CISCO3925-SEC_K9</t>
  </si>
  <si>
    <t>Skrzynka dziennikarska</t>
  </si>
  <si>
    <t>Skrzynka dziennikarska DRAWMER</t>
  </si>
  <si>
    <t>System multimedialny (projekcyjny-audio-nagłaśniający)</t>
  </si>
  <si>
    <t>Zestaw nagłaśniający</t>
  </si>
  <si>
    <t>Sprzęt stacjonarny (RP i cały świat)</t>
  </si>
  <si>
    <t>Infokiosk</t>
  </si>
  <si>
    <t>Skaner FUJITSU 6770</t>
  </si>
  <si>
    <t>Skaner FUJITSU FI-5750C</t>
  </si>
  <si>
    <t xml:space="preserve">Skaner Fujitsu fi-6770 </t>
  </si>
  <si>
    <t>Skaner Fujtsu Fi6770</t>
  </si>
  <si>
    <t>Skaner Kodak i3250</t>
  </si>
  <si>
    <t>Zestaw komputerowy Perfektus</t>
  </si>
  <si>
    <t>Komputer CZR Business 1155</t>
  </si>
  <si>
    <t>Zestaw komputerowy ZETAN MAX2014i7-4960X/Monitor, akcesoria</t>
  </si>
  <si>
    <t xml:space="preserve">Sprzęt przenośny </t>
  </si>
  <si>
    <t>Sprzęt przenośny</t>
  </si>
  <si>
    <t>Sprzęt przenośny (RP i cały świat)</t>
  </si>
  <si>
    <t>Tabela nr 3a - Wykaz sprzętu elektronicznego</t>
  </si>
  <si>
    <t>Suma ubezpieczenia</t>
  </si>
  <si>
    <t xml:space="preserve"> </t>
  </si>
  <si>
    <t xml:space="preserve">Dane pojazdów </t>
  </si>
  <si>
    <t>Skaner FUJITSU FI 6770</t>
  </si>
  <si>
    <t xml:space="preserve">Skaner FUJITSU FI 5750 </t>
  </si>
  <si>
    <t xml:space="preserve">Nazwa jednostki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</si>
</sst>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d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9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8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52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8" fontId="8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8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14" xfId="0" applyFont="1" applyFill="1" applyBorder="1" applyAlignment="1">
      <alignment vertical="center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8" fontId="8" fillId="34" borderId="10" xfId="52" applyNumberFormat="1" applyFont="1" applyFill="1" applyBorder="1" applyAlignment="1" applyProtection="1">
      <alignment horizontal="right" vertical="center" wrapText="1"/>
      <protection/>
    </xf>
    <xf numFmtId="0" fontId="38" fillId="34" borderId="17" xfId="52" applyFont="1" applyFill="1" applyBorder="1" applyAlignment="1" applyProtection="1">
      <alignment horizontal="right" vertical="center" wrapText="1"/>
      <protection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4" fontId="9" fillId="34" borderId="10" xfId="52" applyNumberFormat="1" applyFont="1" applyFill="1" applyBorder="1" applyAlignment="1" applyProtection="1">
      <alignment horizontal="center" vertical="center" wrapText="1"/>
      <protection/>
    </xf>
    <xf numFmtId="0" fontId="38" fillId="34" borderId="17" xfId="52" applyFont="1" applyFill="1" applyBorder="1" applyAlignment="1" applyProtection="1">
      <alignment horizontal="center" vertical="center"/>
      <protection/>
    </xf>
    <xf numFmtId="4" fontId="12" fillId="0" borderId="17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8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8" fontId="9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8" fontId="8" fillId="0" borderId="10" xfId="42" applyNumberFormat="1" applyFont="1" applyBorder="1" applyAlignment="1">
      <alignment horizontal="right" vertical="center" wrapText="1"/>
    </xf>
    <xf numFmtId="8" fontId="9" fillId="0" borderId="10" xfId="0" applyNumberFormat="1" applyFont="1" applyFill="1" applyBorder="1" applyAlignment="1">
      <alignment horizontal="center" vertical="center"/>
    </xf>
    <xf numFmtId="8" fontId="9" fillId="0" borderId="10" xfId="0" applyNumberFormat="1" applyFont="1" applyFill="1" applyBorder="1" applyAlignment="1">
      <alignment horizontal="left" vertical="center" wrapText="1"/>
    </xf>
    <xf numFmtId="8" fontId="9" fillId="0" borderId="11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8" fontId="9" fillId="33" borderId="10" xfId="0" applyNumberFormat="1" applyFont="1" applyFill="1" applyBorder="1" applyAlignment="1">
      <alignment horizontal="center" vertical="center" wrapText="1"/>
    </xf>
    <xf numFmtId="8" fontId="9" fillId="33" borderId="10" xfId="0" applyNumberFormat="1" applyFont="1" applyFill="1" applyBorder="1" applyAlignment="1">
      <alignment horizontal="center" vertical="center"/>
    </xf>
    <xf numFmtId="8" fontId="9" fillId="33" borderId="10" xfId="0" applyNumberFormat="1" applyFont="1" applyFill="1" applyBorder="1" applyAlignment="1">
      <alignment horizontal="left" vertical="center" wrapText="1"/>
    </xf>
    <xf numFmtId="8" fontId="9" fillId="33" borderId="11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12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wrapText="1"/>
    </xf>
    <xf numFmtId="0" fontId="5" fillId="0" borderId="10" xfId="52" applyFont="1" applyBorder="1" applyAlignment="1">
      <alignment horizontal="left" vertical="center" wrapText="1"/>
      <protection/>
    </xf>
    <xf numFmtId="0" fontId="8" fillId="0" borderId="19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164" fontId="8" fillId="0" borderId="0" xfId="0" applyNumberFormat="1" applyFont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64" fontId="16" fillId="36" borderId="1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4" fontId="9" fillId="0" borderId="0" xfId="0" applyNumberFormat="1" applyFont="1" applyAlignment="1">
      <alignment vertical="center" wrapText="1"/>
    </xf>
    <xf numFmtId="44" fontId="8" fillId="0" borderId="0" xfId="0" applyNumberFormat="1" applyFont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44" fontId="9" fillId="0" borderId="10" xfId="0" applyNumberFormat="1" applyFont="1" applyFill="1" applyBorder="1" applyAlignment="1">
      <alignment horizontal="center" vertical="center" wrapText="1"/>
    </xf>
    <xf numFmtId="44" fontId="9" fillId="33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9" fillId="33" borderId="15" xfId="0" applyFont="1" applyFill="1" applyBorder="1" applyAlignment="1">
      <alignment vertical="center"/>
    </xf>
    <xf numFmtId="44" fontId="9" fillId="35" borderId="11" xfId="0" applyNumberFormat="1" applyFont="1" applyFill="1" applyBorder="1" applyAlignment="1">
      <alignment vertical="center" wrapText="1"/>
    </xf>
    <xf numFmtId="44" fontId="8" fillId="0" borderId="10" xfId="0" applyNumberFormat="1" applyFont="1" applyBorder="1" applyAlignment="1" applyProtection="1">
      <alignment vertical="center" wrapText="1"/>
      <protection/>
    </xf>
    <xf numFmtId="44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 applyProtection="1">
      <alignment horizontal="left" vertical="center"/>
      <protection/>
    </xf>
    <xf numFmtId="49" fontId="8" fillId="0" borderId="10" xfId="53" applyNumberFormat="1" applyFont="1" applyBorder="1" applyAlignment="1">
      <alignment vertical="center"/>
      <protection/>
    </xf>
    <xf numFmtId="0" fontId="8" fillId="0" borderId="10" xfId="53" applyNumberFormat="1" applyFont="1" applyBorder="1" applyAlignment="1">
      <alignment horizontal="center" vertical="center"/>
      <protection/>
    </xf>
    <xf numFmtId="44" fontId="8" fillId="0" borderId="10" xfId="53" applyNumberFormat="1" applyFont="1" applyBorder="1" applyAlignment="1">
      <alignment vertical="center" wrapText="1"/>
      <protection/>
    </xf>
    <xf numFmtId="4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44" fontId="8" fillId="0" borderId="10" xfId="0" applyNumberFormat="1" applyFont="1" applyFill="1" applyBorder="1" applyAlignment="1">
      <alignment vertical="center" wrapText="1"/>
    </xf>
    <xf numFmtId="44" fontId="8" fillId="0" borderId="17" xfId="0" applyNumberFormat="1" applyFont="1" applyFill="1" applyBorder="1" applyAlignment="1">
      <alignment vertical="center" wrapText="1"/>
    </xf>
    <xf numFmtId="0" fontId="9" fillId="36" borderId="1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65" fontId="8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14" fontId="8" fillId="33" borderId="17" xfId="0" applyNumberFormat="1" applyFont="1" applyFill="1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164" fontId="0" fillId="0" borderId="0" xfId="0" applyNumberFormat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4" fontId="0" fillId="0" borderId="17" xfId="0" applyNumberFormat="1" applyFill="1" applyBorder="1" applyAlignment="1">
      <alignment vertical="center"/>
    </xf>
    <xf numFmtId="164" fontId="0" fillId="0" borderId="22" xfId="0" applyNumberForma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right" vertical="center" wrapText="1"/>
    </xf>
    <xf numFmtId="4" fontId="0" fillId="0" borderId="22" xfId="0" applyNumberForma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vertical="center"/>
    </xf>
    <xf numFmtId="164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9" fillId="33" borderId="18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/>
    </xf>
    <xf numFmtId="0" fontId="9" fillId="0" borderId="10" xfId="0" applyFont="1" applyFill="1" applyBorder="1" applyAlignment="1">
      <alignment vertical="center"/>
    </xf>
    <xf numFmtId="44" fontId="9" fillId="0" borderId="10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/>
    </xf>
    <xf numFmtId="44" fontId="9" fillId="0" borderId="22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3" fillId="36" borderId="10" xfId="0" applyFont="1" applyFill="1" applyBorder="1" applyAlignment="1">
      <alignment vertical="center"/>
    </xf>
    <xf numFmtId="44" fontId="9" fillId="36" borderId="10" xfId="0" applyNumberFormat="1" applyFont="1" applyFill="1" applyBorder="1" applyAlignment="1">
      <alignment vertical="center" wrapText="1"/>
    </xf>
    <xf numFmtId="0" fontId="13" fillId="36" borderId="14" xfId="0" applyFont="1" applyFill="1" applyBorder="1" applyAlignment="1">
      <alignment vertical="center"/>
    </xf>
    <xf numFmtId="44" fontId="9" fillId="36" borderId="22" xfId="0" applyNumberFormat="1" applyFont="1" applyFill="1" applyBorder="1" applyAlignment="1">
      <alignment vertical="center"/>
    </xf>
    <xf numFmtId="165" fontId="8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14" fontId="8" fillId="33" borderId="15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14" fontId="9" fillId="0" borderId="25" xfId="0" applyNumberFormat="1" applyFont="1" applyFill="1" applyBorder="1" applyAlignment="1">
      <alignment horizontal="center" vertical="center" wrapText="1"/>
    </xf>
    <xf numFmtId="14" fontId="9" fillId="0" borderId="26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4" fontId="3" fillId="0" borderId="10" xfId="0" applyNumberFormat="1" applyFont="1" applyBorder="1" applyAlignment="1" applyProtection="1">
      <alignment/>
      <protection/>
    </xf>
    <xf numFmtId="0" fontId="38" fillId="0" borderId="10" xfId="0" applyFont="1" applyFill="1" applyBorder="1" applyAlignment="1">
      <alignment/>
    </xf>
    <xf numFmtId="44" fontId="3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 applyProtection="1">
      <alignment vertical="center" wrapText="1"/>
      <protection/>
    </xf>
    <xf numFmtId="0" fontId="3" fillId="0" borderId="10" xfId="54" applyNumberFormat="1" applyFont="1" applyFill="1" applyBorder="1" applyAlignment="1" applyProtection="1">
      <alignment vertical="center"/>
      <protection/>
    </xf>
    <xf numFmtId="44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54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/>
      <protection/>
    </xf>
    <xf numFmtId="0" fontId="3" fillId="0" borderId="10" xfId="54" applyFont="1" applyFill="1" applyBorder="1" applyAlignment="1" applyProtection="1">
      <alignment vertical="center" wrapText="1"/>
      <protection/>
    </xf>
    <xf numFmtId="0" fontId="19" fillId="0" borderId="10" xfId="0" applyFont="1" applyFill="1" applyBorder="1" applyAlignment="1" applyProtection="1">
      <alignment horizontal="right" vertical="center"/>
      <protection/>
    </xf>
    <xf numFmtId="44" fontId="3" fillId="0" borderId="10" xfId="54" applyNumberFormat="1" applyFont="1" applyFill="1" applyBorder="1" applyAlignment="1" applyProtection="1">
      <alignment vertical="center"/>
      <protection/>
    </xf>
    <xf numFmtId="0" fontId="39" fillId="34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8" fillId="0" borderId="10" xfId="0" applyFont="1" applyFill="1" applyBorder="1" applyAlignment="1">
      <alignment vertical="center"/>
    </xf>
    <xf numFmtId="44" fontId="38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 applyProtection="1">
      <alignment vertical="center" wrapText="1"/>
      <protection/>
    </xf>
    <xf numFmtId="44" fontId="3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38" fillId="0" borderId="10" xfId="0" applyFont="1" applyBorder="1" applyAlignment="1">
      <alignment vertical="center"/>
    </xf>
    <xf numFmtId="44" fontId="38" fillId="0" borderId="10" xfId="0" applyNumberFormat="1" applyFont="1" applyBorder="1" applyAlignment="1">
      <alignment vertical="center"/>
    </xf>
    <xf numFmtId="0" fontId="38" fillId="34" borderId="10" xfId="0" applyFont="1" applyFill="1" applyBorder="1" applyAlignment="1">
      <alignment vertical="center"/>
    </xf>
    <xf numFmtId="44" fontId="38" fillId="3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vertical="center"/>
    </xf>
    <xf numFmtId="44" fontId="0" fillId="0" borderId="0" xfId="0" applyNumberFormat="1" applyAlignment="1">
      <alignment vertical="center"/>
    </xf>
    <xf numFmtId="44" fontId="9" fillId="0" borderId="10" xfId="0" applyNumberFormat="1" applyFont="1" applyFill="1" applyBorder="1" applyAlignment="1">
      <alignment vertical="center"/>
    </xf>
    <xf numFmtId="14" fontId="8" fillId="33" borderId="27" xfId="0" applyNumberFormat="1" applyFont="1" applyFill="1" applyBorder="1" applyAlignment="1">
      <alignment horizontal="center" vertical="center"/>
    </xf>
    <xf numFmtId="14" fontId="8" fillId="33" borderId="28" xfId="0" applyNumberFormat="1" applyFont="1" applyFill="1" applyBorder="1" applyAlignment="1">
      <alignment horizontal="center" vertical="center"/>
    </xf>
    <xf numFmtId="14" fontId="8" fillId="0" borderId="27" xfId="0" applyNumberFormat="1" applyFont="1" applyFill="1" applyBorder="1" applyAlignment="1">
      <alignment horizontal="center" vertical="center" wrapText="1"/>
    </xf>
    <xf numFmtId="14" fontId="8" fillId="0" borderId="28" xfId="0" applyNumberFormat="1" applyFont="1" applyFill="1" applyBorder="1" applyAlignment="1">
      <alignment horizontal="center" vertical="center" wrapText="1"/>
    </xf>
    <xf numFmtId="14" fontId="8" fillId="0" borderId="29" xfId="0" applyNumberFormat="1" applyFont="1" applyFill="1" applyBorder="1" applyAlignment="1">
      <alignment horizontal="center" vertical="center" wrapText="1"/>
    </xf>
    <xf numFmtId="14" fontId="8" fillId="0" borderId="30" xfId="0" applyNumberFormat="1" applyFont="1" applyFill="1" applyBorder="1" applyAlignment="1">
      <alignment horizontal="center" vertical="center" wrapText="1"/>
    </xf>
    <xf numFmtId="14" fontId="8" fillId="0" borderId="29" xfId="0" applyNumberFormat="1" applyFont="1" applyFill="1" applyBorder="1" applyAlignment="1">
      <alignment horizontal="center" vertical="center"/>
    </xf>
    <xf numFmtId="14" fontId="8" fillId="33" borderId="29" xfId="0" applyNumberFormat="1" applyFont="1" applyFill="1" applyBorder="1" applyAlignment="1">
      <alignment horizontal="center" vertical="center"/>
    </xf>
    <xf numFmtId="14" fontId="8" fillId="33" borderId="30" xfId="0" applyNumberFormat="1" applyFont="1" applyFill="1" applyBorder="1" applyAlignment="1">
      <alignment horizontal="center" vertical="center"/>
    </xf>
    <xf numFmtId="14" fontId="8" fillId="33" borderId="31" xfId="0" applyNumberFormat="1" applyFont="1" applyFill="1" applyBorder="1" applyAlignment="1">
      <alignment horizontal="center" vertical="center"/>
    </xf>
    <xf numFmtId="14" fontId="8" fillId="33" borderId="32" xfId="0" applyNumberFormat="1" applyFont="1" applyFill="1" applyBorder="1" applyAlignment="1">
      <alignment horizontal="center" vertical="center"/>
    </xf>
    <xf numFmtId="14" fontId="8" fillId="0" borderId="30" xfId="0" applyNumberFormat="1" applyFont="1" applyFill="1" applyBorder="1" applyAlignment="1">
      <alignment horizontal="center" vertical="center"/>
    </xf>
    <xf numFmtId="14" fontId="8" fillId="0" borderId="33" xfId="0" applyNumberFormat="1" applyFont="1" applyFill="1" applyBorder="1" applyAlignment="1">
      <alignment horizontal="center" vertical="center" wrapText="1"/>
    </xf>
    <xf numFmtId="14" fontId="8" fillId="0" borderId="21" xfId="0" applyNumberFormat="1" applyFont="1" applyFill="1" applyBorder="1" applyAlignment="1">
      <alignment horizontal="center" vertical="center" wrapText="1"/>
    </xf>
    <xf numFmtId="14" fontId="8" fillId="0" borderId="34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6" fontId="8" fillId="0" borderId="18" xfId="0" applyNumberFormat="1" applyFont="1" applyFill="1" applyBorder="1" applyAlignment="1">
      <alignment horizontal="center" vertical="center" wrapText="1"/>
    </xf>
    <xf numFmtId="6" fontId="8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165" fontId="8" fillId="33" borderId="29" xfId="0" applyNumberFormat="1" applyFont="1" applyFill="1" applyBorder="1" applyAlignment="1">
      <alignment horizontal="center" vertical="center"/>
    </xf>
    <xf numFmtId="0" fontId="62" fillId="38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right" vertical="center"/>
    </xf>
    <xf numFmtId="0" fontId="6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44" fontId="42" fillId="34" borderId="1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9" fillId="36" borderId="14" xfId="0" applyNumberFormat="1" applyFont="1" applyFill="1" applyBorder="1" applyAlignment="1">
      <alignment horizontal="center" vertical="center" wrapText="1"/>
    </xf>
    <xf numFmtId="164" fontId="9" fillId="36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14" fontId="9" fillId="36" borderId="35" xfId="0" applyNumberFormat="1" applyFont="1" applyFill="1" applyBorder="1" applyAlignment="1">
      <alignment horizontal="center" vertical="center"/>
    </xf>
    <xf numFmtId="14" fontId="9" fillId="36" borderId="36" xfId="0" applyNumberFormat="1" applyFont="1" applyFill="1" applyBorder="1" applyAlignment="1">
      <alignment horizontal="center" vertical="center"/>
    </xf>
    <xf numFmtId="14" fontId="9" fillId="36" borderId="37" xfId="0" applyNumberFormat="1" applyFont="1" applyFill="1" applyBorder="1" applyAlignment="1">
      <alignment horizontal="center" vertical="center"/>
    </xf>
    <xf numFmtId="14" fontId="9" fillId="36" borderId="38" xfId="0" applyNumberFormat="1" applyFont="1" applyFill="1" applyBorder="1" applyAlignment="1">
      <alignment horizontal="center" vertical="center" wrapText="1"/>
    </xf>
    <xf numFmtId="14" fontId="9" fillId="36" borderId="39" xfId="0" applyNumberFormat="1" applyFont="1" applyFill="1" applyBorder="1" applyAlignment="1">
      <alignment horizontal="center" vertical="center" wrapText="1"/>
    </xf>
    <xf numFmtId="14" fontId="9" fillId="36" borderId="33" xfId="0" applyNumberFormat="1" applyFont="1" applyFill="1" applyBorder="1" applyAlignment="1">
      <alignment horizontal="center" vertical="center" wrapText="1"/>
    </xf>
    <xf numFmtId="14" fontId="9" fillId="36" borderId="34" xfId="0" applyNumberFormat="1" applyFont="1" applyFill="1" applyBorder="1" applyAlignment="1">
      <alignment horizontal="center" vertical="center" wrapText="1"/>
    </xf>
    <xf numFmtId="14" fontId="9" fillId="36" borderId="40" xfId="0" applyNumberFormat="1" applyFont="1" applyFill="1" applyBorder="1" applyAlignment="1">
      <alignment horizontal="center" vertical="center" wrapText="1"/>
    </xf>
    <xf numFmtId="14" fontId="9" fillId="36" borderId="41" xfId="0" applyNumberFormat="1" applyFont="1" applyFill="1" applyBorder="1" applyAlignment="1">
      <alignment horizontal="center" vertical="center" wrapText="1"/>
    </xf>
    <xf numFmtId="164" fontId="9" fillId="0" borderId="42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14" fontId="9" fillId="36" borderId="43" xfId="0" applyNumberFormat="1" applyFont="1" applyFill="1" applyBorder="1" applyAlignment="1">
      <alignment horizontal="center" vertical="center" wrapText="1"/>
    </xf>
    <xf numFmtId="14" fontId="9" fillId="36" borderId="24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49" fontId="9" fillId="0" borderId="46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421875" style="3" customWidth="1"/>
    <col min="2" max="2" width="31.7109375" style="2" customWidth="1"/>
    <col min="3" max="3" width="14.57421875" style="3" customWidth="1"/>
    <col min="4" max="4" width="12.7109375" style="4" customWidth="1"/>
    <col min="5" max="5" width="10.421875" style="4" customWidth="1"/>
    <col min="6" max="6" width="28.00390625" style="4" customWidth="1"/>
    <col min="7" max="7" width="12.00390625" style="3" bestFit="1" customWidth="1"/>
    <col min="8" max="8" width="18.421875" style="3" customWidth="1"/>
    <col min="9" max="9" width="18.28125" style="3" customWidth="1"/>
    <col min="10" max="10" width="19.8515625" style="3" customWidth="1"/>
    <col min="11" max="11" width="17.00390625" style="4" customWidth="1"/>
    <col min="12" max="12" width="19.8515625" style="4" customWidth="1"/>
    <col min="13" max="16384" width="9.140625" style="3" customWidth="1"/>
  </cols>
  <sheetData>
    <row r="1" spans="1:7" ht="12">
      <c r="A1" s="1" t="s">
        <v>1343</v>
      </c>
      <c r="G1" s="5"/>
    </row>
    <row r="3" spans="1:12" ht="72">
      <c r="A3" s="6" t="s">
        <v>0</v>
      </c>
      <c r="B3" s="6" t="s">
        <v>1480</v>
      </c>
      <c r="C3" s="6" t="s">
        <v>1</v>
      </c>
      <c r="D3" s="6" t="s">
        <v>2</v>
      </c>
      <c r="E3" s="6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</row>
    <row r="4" spans="1:12" ht="69" customHeight="1">
      <c r="A4" s="8">
        <v>1</v>
      </c>
      <c r="B4" s="9" t="s">
        <v>11</v>
      </c>
      <c r="C4" s="10" t="s">
        <v>12</v>
      </c>
      <c r="D4" s="11" t="s">
        <v>13</v>
      </c>
      <c r="E4" s="11" t="s">
        <v>14</v>
      </c>
      <c r="F4" s="290" t="s">
        <v>15</v>
      </c>
      <c r="G4" s="12"/>
      <c r="H4" s="13" t="s">
        <v>16</v>
      </c>
      <c r="I4" s="8" t="s">
        <v>17</v>
      </c>
      <c r="J4" s="12"/>
      <c r="K4" s="14"/>
      <c r="L4" s="14"/>
    </row>
    <row r="5" spans="1:12" ht="69" customHeight="1">
      <c r="A5" s="8">
        <v>2</v>
      </c>
      <c r="B5" s="15" t="s">
        <v>18</v>
      </c>
      <c r="C5" s="10" t="s">
        <v>19</v>
      </c>
      <c r="D5" s="11" t="s">
        <v>20</v>
      </c>
      <c r="E5" s="16" t="s">
        <v>14</v>
      </c>
      <c r="F5" s="291"/>
      <c r="G5" s="10">
        <v>125</v>
      </c>
      <c r="H5" s="8"/>
      <c r="I5" s="8"/>
      <c r="J5" s="17"/>
      <c r="K5" s="18">
        <v>12783000</v>
      </c>
      <c r="L5" s="17" t="s">
        <v>21</v>
      </c>
    </row>
    <row r="6" spans="1:12" ht="69" customHeight="1">
      <c r="A6" s="8">
        <v>3</v>
      </c>
      <c r="B6" s="15" t="s">
        <v>22</v>
      </c>
      <c r="C6" s="10" t="s">
        <v>23</v>
      </c>
      <c r="D6" s="11" t="s">
        <v>24</v>
      </c>
      <c r="E6" s="11" t="s">
        <v>14</v>
      </c>
      <c r="F6" s="291"/>
      <c r="G6" s="19">
        <v>171</v>
      </c>
      <c r="H6" s="20"/>
      <c r="I6" s="8" t="s">
        <v>17</v>
      </c>
      <c r="J6" s="17" t="s">
        <v>25</v>
      </c>
      <c r="K6" s="18">
        <v>16099000</v>
      </c>
      <c r="L6" s="17" t="s">
        <v>26</v>
      </c>
    </row>
    <row r="7" spans="1:13" ht="69" customHeight="1">
      <c r="A7" s="8">
        <v>4</v>
      </c>
      <c r="B7" s="15" t="s">
        <v>27</v>
      </c>
      <c r="C7" s="21" t="s">
        <v>28</v>
      </c>
      <c r="D7" s="11" t="s">
        <v>29</v>
      </c>
      <c r="E7" s="21">
        <v>9251</v>
      </c>
      <c r="F7" s="291"/>
      <c r="G7" s="10">
        <v>139</v>
      </c>
      <c r="H7" s="10" t="s">
        <v>30</v>
      </c>
      <c r="I7" s="8" t="s">
        <v>17</v>
      </c>
      <c r="J7" s="12"/>
      <c r="K7" s="18">
        <v>14240000</v>
      </c>
      <c r="L7" s="18"/>
      <c r="M7" s="22"/>
    </row>
    <row r="8" spans="1:12" ht="69" customHeight="1">
      <c r="A8" s="8">
        <v>5</v>
      </c>
      <c r="B8" s="15" t="s">
        <v>31</v>
      </c>
      <c r="C8" s="10" t="s">
        <v>32</v>
      </c>
      <c r="D8" s="11" t="s">
        <v>33</v>
      </c>
      <c r="E8" s="11" t="s">
        <v>14</v>
      </c>
      <c r="F8" s="291"/>
      <c r="G8" s="10">
        <v>124</v>
      </c>
      <c r="H8" s="8" t="s">
        <v>17</v>
      </c>
      <c r="I8" s="8" t="s">
        <v>17</v>
      </c>
      <c r="J8" s="23"/>
      <c r="K8" s="8"/>
      <c r="L8" s="17" t="s">
        <v>34</v>
      </c>
    </row>
    <row r="9" spans="1:12" ht="69" customHeight="1">
      <c r="A9" s="8">
        <v>6</v>
      </c>
      <c r="B9" s="15" t="s">
        <v>35</v>
      </c>
      <c r="C9" s="24" t="s">
        <v>36</v>
      </c>
      <c r="D9" s="11" t="s">
        <v>37</v>
      </c>
      <c r="E9" s="11" t="s">
        <v>14</v>
      </c>
      <c r="F9" s="291"/>
      <c r="G9" s="12"/>
      <c r="H9" s="12"/>
      <c r="I9" s="12"/>
      <c r="J9" s="12"/>
      <c r="K9" s="14"/>
      <c r="L9" s="14"/>
    </row>
    <row r="10" spans="1:13" ht="69" customHeight="1">
      <c r="A10" s="8">
        <v>7</v>
      </c>
      <c r="B10" s="15" t="s">
        <v>38</v>
      </c>
      <c r="C10" s="10" t="s">
        <v>39</v>
      </c>
      <c r="D10" s="11" t="s">
        <v>40</v>
      </c>
      <c r="E10" s="11" t="s">
        <v>14</v>
      </c>
      <c r="F10" s="291"/>
      <c r="G10" s="10"/>
      <c r="H10" s="8"/>
      <c r="I10" s="8" t="s">
        <v>17</v>
      </c>
      <c r="J10" s="17" t="s">
        <v>41</v>
      </c>
      <c r="K10" s="18">
        <v>14695000</v>
      </c>
      <c r="L10" s="17" t="s">
        <v>42</v>
      </c>
      <c r="M10" s="25"/>
    </row>
    <row r="11" spans="1:13" ht="69" customHeight="1">
      <c r="A11" s="8">
        <v>8</v>
      </c>
      <c r="B11" s="15" t="s">
        <v>43</v>
      </c>
      <c r="C11" s="10" t="s">
        <v>44</v>
      </c>
      <c r="D11" s="11" t="s">
        <v>45</v>
      </c>
      <c r="E11" s="11" t="s">
        <v>14</v>
      </c>
      <c r="F11" s="292"/>
      <c r="G11" s="10">
        <v>130</v>
      </c>
      <c r="H11" s="12"/>
      <c r="I11" s="8" t="s">
        <v>17</v>
      </c>
      <c r="J11" s="17" t="s">
        <v>46</v>
      </c>
      <c r="K11" s="18">
        <v>14750000</v>
      </c>
      <c r="L11" s="26" t="s">
        <v>47</v>
      </c>
      <c r="M11" s="27"/>
    </row>
  </sheetData>
  <sheetProtection/>
  <mergeCells count="1">
    <mergeCell ref="F4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9"/>
  <sheetViews>
    <sheetView zoomScale="85" zoomScaleNormal="85" zoomScalePageLayoutView="0" workbookViewId="0" topLeftCell="A32">
      <selection activeCell="G39" sqref="G39"/>
    </sheetView>
  </sheetViews>
  <sheetFormatPr defaultColWidth="9.140625" defaultRowHeight="15"/>
  <cols>
    <col min="1" max="1" width="5.421875" style="34" customWidth="1"/>
    <col min="2" max="2" width="28.7109375" style="33" customWidth="1"/>
    <col min="3" max="3" width="20.00390625" style="30" customWidth="1"/>
    <col min="4" max="4" width="16.421875" style="123" customWidth="1"/>
    <col min="5" max="5" width="16.421875" style="127" customWidth="1"/>
    <col min="6" max="6" width="14.57421875" style="32" customWidth="1"/>
    <col min="7" max="7" width="23.00390625" style="32" customWidth="1"/>
    <col min="8" max="8" width="12.00390625" style="34" customWidth="1"/>
    <col min="9" max="9" width="36.140625" style="32" customWidth="1"/>
    <col min="10" max="10" width="20.00390625" style="33" customWidth="1"/>
    <col min="11" max="11" width="22.57421875" style="34" customWidth="1"/>
    <col min="12" max="12" width="15.140625" style="34" customWidth="1"/>
    <col min="13" max="13" width="30.00390625" style="34" customWidth="1"/>
    <col min="14" max="15" width="11.00390625" style="34" customWidth="1"/>
    <col min="16" max="16" width="11.57421875" style="34" customWidth="1"/>
    <col min="17" max="19" width="11.00390625" style="34" customWidth="1"/>
    <col min="20" max="20" width="17.00390625" style="34" customWidth="1"/>
    <col min="21" max="21" width="16.28125" style="34" customWidth="1"/>
    <col min="22" max="22" width="15.00390625" style="32" customWidth="1"/>
    <col min="23" max="23" width="15.00390625" style="34" customWidth="1"/>
    <col min="24" max="16384" width="9.140625" style="34" customWidth="1"/>
  </cols>
  <sheetData>
    <row r="1" spans="1:8" ht="26.25" customHeight="1">
      <c r="A1" s="28"/>
      <c r="B1" s="29" t="s">
        <v>48</v>
      </c>
      <c r="D1" s="31"/>
      <c r="E1" s="30"/>
      <c r="H1" s="28"/>
    </row>
    <row r="2" spans="1:23" ht="26.25" customHeight="1">
      <c r="A2" s="302" t="s">
        <v>49</v>
      </c>
      <c r="B2" s="305" t="s">
        <v>50</v>
      </c>
      <c r="C2" s="300" t="s">
        <v>51</v>
      </c>
      <c r="D2" s="300" t="s">
        <v>52</v>
      </c>
      <c r="E2" s="300" t="s">
        <v>53</v>
      </c>
      <c r="F2" s="300" t="s">
        <v>54</v>
      </c>
      <c r="G2" s="300" t="s">
        <v>1475</v>
      </c>
      <c r="H2" s="302" t="s">
        <v>56</v>
      </c>
      <c r="I2" s="295" t="s">
        <v>55</v>
      </c>
      <c r="J2" s="304" t="s">
        <v>57</v>
      </c>
      <c r="K2" s="309" t="s">
        <v>58</v>
      </c>
      <c r="L2" s="310"/>
      <c r="M2" s="310"/>
      <c r="N2" s="295" t="s">
        <v>59</v>
      </c>
      <c r="O2" s="295"/>
      <c r="P2" s="295"/>
      <c r="Q2" s="295"/>
      <c r="R2" s="295"/>
      <c r="S2" s="295"/>
      <c r="T2" s="299" t="s">
        <v>60</v>
      </c>
      <c r="U2" s="299" t="s">
        <v>61</v>
      </c>
      <c r="V2" s="299" t="s">
        <v>62</v>
      </c>
      <c r="W2" s="299" t="s">
        <v>63</v>
      </c>
    </row>
    <row r="3" spans="1:23" ht="26.25" customHeight="1">
      <c r="A3" s="303"/>
      <c r="B3" s="306"/>
      <c r="C3" s="301"/>
      <c r="D3" s="301"/>
      <c r="E3" s="301"/>
      <c r="F3" s="301"/>
      <c r="G3" s="301"/>
      <c r="H3" s="303"/>
      <c r="I3" s="295"/>
      <c r="J3" s="304"/>
      <c r="K3" s="37" t="s">
        <v>64</v>
      </c>
      <c r="L3" s="38" t="s">
        <v>65</v>
      </c>
      <c r="M3" s="38" t="s">
        <v>66</v>
      </c>
      <c r="N3" s="35" t="s">
        <v>67</v>
      </c>
      <c r="O3" s="35" t="s">
        <v>68</v>
      </c>
      <c r="P3" s="35" t="s">
        <v>69</v>
      </c>
      <c r="Q3" s="35" t="s">
        <v>70</v>
      </c>
      <c r="R3" s="35" t="s">
        <v>71</v>
      </c>
      <c r="S3" s="35" t="s">
        <v>72</v>
      </c>
      <c r="T3" s="299"/>
      <c r="U3" s="299"/>
      <c r="V3" s="299"/>
      <c r="W3" s="299"/>
    </row>
    <row r="4" spans="1:23" ht="26.25" customHeight="1">
      <c r="A4" s="39" t="s">
        <v>73</v>
      </c>
      <c r="B4" s="40"/>
      <c r="C4" s="41"/>
      <c r="D4" s="41"/>
      <c r="E4" s="68"/>
      <c r="F4" s="43"/>
      <c r="G4" s="43"/>
      <c r="H4" s="44"/>
      <c r="I4" s="43"/>
      <c r="J4" s="45"/>
      <c r="K4" s="46"/>
      <c r="L4" s="44"/>
      <c r="M4" s="44"/>
      <c r="N4" s="44"/>
      <c r="O4" s="44"/>
      <c r="P4" s="44"/>
      <c r="Q4" s="44"/>
      <c r="R4" s="44"/>
      <c r="S4" s="44"/>
      <c r="T4" s="44"/>
      <c r="U4" s="44"/>
      <c r="V4" s="43"/>
      <c r="W4" s="44"/>
    </row>
    <row r="5" spans="1:23" s="56" customFormat="1" ht="49.5" customHeight="1">
      <c r="A5" s="47">
        <v>1</v>
      </c>
      <c r="B5" s="48" t="s">
        <v>74</v>
      </c>
      <c r="C5" s="49" t="s">
        <v>75</v>
      </c>
      <c r="D5" s="60" t="s">
        <v>76</v>
      </c>
      <c r="E5" s="50" t="s">
        <v>17</v>
      </c>
      <c r="F5" s="83" t="s">
        <v>77</v>
      </c>
      <c r="G5" s="51">
        <v>15091406.49</v>
      </c>
      <c r="H5" s="54" t="s">
        <v>78</v>
      </c>
      <c r="I5" s="53" t="s">
        <v>79</v>
      </c>
      <c r="J5" s="48" t="s">
        <v>80</v>
      </c>
      <c r="K5" s="55" t="s">
        <v>81</v>
      </c>
      <c r="L5" s="49" t="s">
        <v>82</v>
      </c>
      <c r="M5" s="49" t="s">
        <v>83</v>
      </c>
      <c r="N5" s="49" t="s">
        <v>84</v>
      </c>
      <c r="O5" s="49" t="s">
        <v>84</v>
      </c>
      <c r="P5" s="49" t="s">
        <v>84</v>
      </c>
      <c r="Q5" s="49" t="s">
        <v>85</v>
      </c>
      <c r="R5" s="49" t="s">
        <v>84</v>
      </c>
      <c r="S5" s="49" t="s">
        <v>84</v>
      </c>
      <c r="T5" s="47" t="s">
        <v>86</v>
      </c>
      <c r="U5" s="47">
        <v>4</v>
      </c>
      <c r="V5" s="49" t="s">
        <v>76</v>
      </c>
      <c r="W5" s="47" t="s">
        <v>76</v>
      </c>
    </row>
    <row r="6" spans="1:23" s="56" customFormat="1" ht="26.25" customHeight="1">
      <c r="A6" s="57" t="s">
        <v>87</v>
      </c>
      <c r="B6" s="58"/>
      <c r="C6" s="59"/>
      <c r="D6" s="60"/>
      <c r="E6" s="295"/>
      <c r="F6" s="295"/>
      <c r="G6" s="61">
        <f>SUM(G5)</f>
        <v>15091406.49</v>
      </c>
      <c r="H6" s="62"/>
      <c r="I6" s="61">
        <f>SUM(I5)</f>
        <v>0</v>
      </c>
      <c r="J6" s="63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179"/>
      <c r="W6" s="208"/>
    </row>
    <row r="7" spans="1:23" s="56" customFormat="1" ht="26.25" customHeight="1">
      <c r="A7" s="66" t="s">
        <v>88</v>
      </c>
      <c r="B7" s="67"/>
      <c r="C7" s="68"/>
      <c r="D7" s="205"/>
      <c r="E7" s="68"/>
      <c r="F7" s="43"/>
      <c r="G7" s="43"/>
      <c r="H7" s="44"/>
      <c r="I7" s="43"/>
      <c r="J7" s="45"/>
      <c r="K7" s="46"/>
      <c r="L7" s="44"/>
      <c r="M7" s="44"/>
      <c r="N7" s="44"/>
      <c r="O7" s="44"/>
      <c r="P7" s="44"/>
      <c r="Q7" s="44"/>
      <c r="R7" s="44"/>
      <c r="S7" s="44"/>
      <c r="T7" s="44"/>
      <c r="U7" s="44"/>
      <c r="V7" s="43"/>
      <c r="W7" s="44"/>
    </row>
    <row r="8" spans="1:23" s="56" customFormat="1" ht="26.25" customHeight="1">
      <c r="A8" s="47">
        <v>1</v>
      </c>
      <c r="B8" s="48" t="s">
        <v>89</v>
      </c>
      <c r="C8" s="49" t="s">
        <v>90</v>
      </c>
      <c r="D8" s="69" t="s">
        <v>91</v>
      </c>
      <c r="E8" s="49" t="s">
        <v>92</v>
      </c>
      <c r="F8" s="49" t="s">
        <v>93</v>
      </c>
      <c r="G8" s="51">
        <v>12066467.29</v>
      </c>
      <c r="H8" s="47" t="s">
        <v>78</v>
      </c>
      <c r="I8" s="53" t="s">
        <v>94</v>
      </c>
      <c r="J8" s="48" t="s">
        <v>95</v>
      </c>
      <c r="K8" s="55" t="s">
        <v>96</v>
      </c>
      <c r="L8" s="49" t="s">
        <v>97</v>
      </c>
      <c r="M8" s="49" t="s">
        <v>98</v>
      </c>
      <c r="N8" s="49" t="s">
        <v>99</v>
      </c>
      <c r="O8" s="49" t="s">
        <v>99</v>
      </c>
      <c r="P8" s="49" t="s">
        <v>99</v>
      </c>
      <c r="Q8" s="49" t="s">
        <v>99</v>
      </c>
      <c r="R8" s="49" t="s">
        <v>100</v>
      </c>
      <c r="S8" s="49" t="s">
        <v>99</v>
      </c>
      <c r="T8" s="47">
        <v>3582.36</v>
      </c>
      <c r="U8" s="47">
        <v>4</v>
      </c>
      <c r="V8" s="49" t="s">
        <v>101</v>
      </c>
      <c r="W8" s="47" t="s">
        <v>91</v>
      </c>
    </row>
    <row r="9" spans="1:23" s="56" customFormat="1" ht="26.25" customHeight="1">
      <c r="A9" s="57" t="s">
        <v>87</v>
      </c>
      <c r="B9" s="58"/>
      <c r="C9" s="59"/>
      <c r="D9" s="69"/>
      <c r="E9" s="295"/>
      <c r="F9" s="295"/>
      <c r="G9" s="61">
        <f>SUM(G8)</f>
        <v>12066467.29</v>
      </c>
      <c r="H9" s="70"/>
      <c r="I9" s="61">
        <f>SUM(I8)</f>
        <v>0</v>
      </c>
      <c r="J9" s="63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179"/>
      <c r="W9" s="208"/>
    </row>
    <row r="10" spans="1:23" ht="26.25" customHeight="1">
      <c r="A10" s="66" t="s">
        <v>102</v>
      </c>
      <c r="B10" s="67"/>
      <c r="C10" s="68"/>
      <c r="D10" s="205"/>
      <c r="E10" s="68"/>
      <c r="F10" s="43"/>
      <c r="G10" s="43"/>
      <c r="H10" s="44"/>
      <c r="I10" s="43"/>
      <c r="J10" s="45"/>
      <c r="K10" s="46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3"/>
      <c r="W10" s="44"/>
    </row>
    <row r="11" spans="1:23" ht="26.25" customHeight="1">
      <c r="A11" s="47">
        <v>1</v>
      </c>
      <c r="B11" s="71" t="s">
        <v>103</v>
      </c>
      <c r="C11" s="72" t="s">
        <v>104</v>
      </c>
      <c r="D11" s="73" t="s">
        <v>76</v>
      </c>
      <c r="E11" s="49" t="s">
        <v>17</v>
      </c>
      <c r="F11" s="49">
        <v>2008</v>
      </c>
      <c r="G11" s="74">
        <v>7796982</v>
      </c>
      <c r="H11" s="47" t="s">
        <v>78</v>
      </c>
      <c r="I11" s="75" t="s">
        <v>105</v>
      </c>
      <c r="J11" s="71" t="s">
        <v>106</v>
      </c>
      <c r="K11" s="76" t="s">
        <v>107</v>
      </c>
      <c r="L11" s="72" t="s">
        <v>108</v>
      </c>
      <c r="M11" s="72" t="s">
        <v>109</v>
      </c>
      <c r="N11" s="72" t="s">
        <v>85</v>
      </c>
      <c r="O11" s="72" t="s">
        <v>84</v>
      </c>
      <c r="P11" s="72" t="s">
        <v>84</v>
      </c>
      <c r="Q11" s="72" t="s">
        <v>85</v>
      </c>
      <c r="R11" s="72" t="s">
        <v>110</v>
      </c>
      <c r="S11" s="72" t="s">
        <v>85</v>
      </c>
      <c r="T11" s="77" t="s">
        <v>111</v>
      </c>
      <c r="U11" s="77">
        <v>2</v>
      </c>
      <c r="V11" s="72" t="s">
        <v>76</v>
      </c>
      <c r="W11" s="77" t="s">
        <v>76</v>
      </c>
    </row>
    <row r="12" spans="1:23" ht="26.25" customHeight="1">
      <c r="A12" s="47">
        <v>2</v>
      </c>
      <c r="B12" s="71" t="s">
        <v>103</v>
      </c>
      <c r="C12" s="72" t="s">
        <v>104</v>
      </c>
      <c r="D12" s="73" t="s">
        <v>76</v>
      </c>
      <c r="E12" s="49" t="s">
        <v>17</v>
      </c>
      <c r="F12" s="49">
        <v>2012</v>
      </c>
      <c r="G12" s="74">
        <v>11606444</v>
      </c>
      <c r="H12" s="47" t="s">
        <v>78</v>
      </c>
      <c r="I12" s="75" t="s">
        <v>105</v>
      </c>
      <c r="J12" s="71" t="s">
        <v>106</v>
      </c>
      <c r="K12" s="76" t="s">
        <v>112</v>
      </c>
      <c r="L12" s="72" t="s">
        <v>113</v>
      </c>
      <c r="M12" s="72" t="s">
        <v>114</v>
      </c>
      <c r="N12" s="72" t="s">
        <v>85</v>
      </c>
      <c r="O12" s="72" t="s">
        <v>84</v>
      </c>
      <c r="P12" s="72" t="s">
        <v>84</v>
      </c>
      <c r="Q12" s="72" t="s">
        <v>85</v>
      </c>
      <c r="R12" s="72" t="s">
        <v>110</v>
      </c>
      <c r="S12" s="72" t="s">
        <v>85</v>
      </c>
      <c r="T12" s="77" t="s">
        <v>115</v>
      </c>
      <c r="U12" s="47">
        <v>3</v>
      </c>
      <c r="V12" s="49" t="s">
        <v>76</v>
      </c>
      <c r="W12" s="47" t="s">
        <v>76</v>
      </c>
    </row>
    <row r="13" spans="1:23" ht="26.25" customHeight="1">
      <c r="A13" s="57" t="s">
        <v>87</v>
      </c>
      <c r="B13" s="58"/>
      <c r="C13" s="78"/>
      <c r="D13" s="73"/>
      <c r="E13" s="49"/>
      <c r="F13" s="49"/>
      <c r="G13" s="79">
        <f>SUM(G11:G12)</f>
        <v>19403426</v>
      </c>
      <c r="H13" s="80"/>
      <c r="I13" s="79">
        <f>SUM(I11:I12)</f>
        <v>0</v>
      </c>
      <c r="J13" s="71"/>
      <c r="K13" s="76"/>
      <c r="L13" s="72"/>
      <c r="M13" s="72"/>
      <c r="N13" s="72"/>
      <c r="O13" s="72"/>
      <c r="P13" s="72"/>
      <c r="Q13" s="72"/>
      <c r="R13" s="72"/>
      <c r="S13" s="72"/>
      <c r="T13" s="77"/>
      <c r="U13" s="47"/>
      <c r="V13" s="49"/>
      <c r="W13" s="47"/>
    </row>
    <row r="14" spans="1:23" ht="26.25" customHeight="1">
      <c r="A14" s="66" t="s">
        <v>116</v>
      </c>
      <c r="B14" s="67"/>
      <c r="C14" s="68"/>
      <c r="D14" s="206"/>
      <c r="E14" s="68"/>
      <c r="F14" s="43"/>
      <c r="G14" s="43"/>
      <c r="H14" s="44"/>
      <c r="I14" s="43"/>
      <c r="J14" s="45"/>
      <c r="K14" s="46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3"/>
      <c r="W14" s="44"/>
    </row>
    <row r="15" spans="1:23" ht="26.25" customHeight="1">
      <c r="A15" s="47">
        <f>ROW(A1)</f>
        <v>1</v>
      </c>
      <c r="B15" s="71" t="s">
        <v>117</v>
      </c>
      <c r="C15" s="72" t="s">
        <v>118</v>
      </c>
      <c r="D15" s="73" t="s">
        <v>91</v>
      </c>
      <c r="E15" s="49" t="s">
        <v>92</v>
      </c>
      <c r="F15" s="49" t="s">
        <v>119</v>
      </c>
      <c r="G15" s="51">
        <v>4822473.76</v>
      </c>
      <c r="H15" s="47" t="s">
        <v>78</v>
      </c>
      <c r="I15" s="81" t="s">
        <v>120</v>
      </c>
      <c r="J15" s="71" t="s">
        <v>121</v>
      </c>
      <c r="K15" s="76" t="s">
        <v>122</v>
      </c>
      <c r="L15" s="72" t="s">
        <v>123</v>
      </c>
      <c r="M15" s="72" t="s">
        <v>124</v>
      </c>
      <c r="N15" s="72" t="s">
        <v>85</v>
      </c>
      <c r="O15" s="72" t="s">
        <v>85</v>
      </c>
      <c r="P15" s="72" t="s">
        <v>85</v>
      </c>
      <c r="Q15" s="72" t="s">
        <v>85</v>
      </c>
      <c r="R15" s="72" t="s">
        <v>85</v>
      </c>
      <c r="S15" s="72" t="s">
        <v>85</v>
      </c>
      <c r="T15" s="77">
        <v>1054.7</v>
      </c>
      <c r="U15" s="77">
        <v>5</v>
      </c>
      <c r="V15" s="72" t="s">
        <v>76</v>
      </c>
      <c r="W15" s="77" t="s">
        <v>76</v>
      </c>
    </row>
    <row r="16" spans="1:23" ht="26.25" customHeight="1">
      <c r="A16" s="47">
        <f>ROW(A2)</f>
        <v>2</v>
      </c>
      <c r="B16" s="48" t="s">
        <v>125</v>
      </c>
      <c r="C16" s="72" t="s">
        <v>118</v>
      </c>
      <c r="D16" s="69" t="s">
        <v>92</v>
      </c>
      <c r="E16" s="49" t="s">
        <v>92</v>
      </c>
      <c r="F16" s="49">
        <v>2014</v>
      </c>
      <c r="G16" s="51">
        <v>1996818</v>
      </c>
      <c r="H16" s="47" t="s">
        <v>78</v>
      </c>
      <c r="I16" s="82" t="s">
        <v>126</v>
      </c>
      <c r="J16" s="48" t="s">
        <v>127</v>
      </c>
      <c r="K16" s="55" t="s">
        <v>123</v>
      </c>
      <c r="L16" s="49" t="s">
        <v>123</v>
      </c>
      <c r="M16" s="49" t="s">
        <v>128</v>
      </c>
      <c r="N16" s="49" t="s">
        <v>84</v>
      </c>
      <c r="O16" s="49" t="s">
        <v>84</v>
      </c>
      <c r="P16" s="49" t="s">
        <v>84</v>
      </c>
      <c r="Q16" s="49" t="s">
        <v>84</v>
      </c>
      <c r="R16" s="49" t="s">
        <v>84</v>
      </c>
      <c r="S16" s="49" t="s">
        <v>84</v>
      </c>
      <c r="T16" s="47">
        <v>1253.67</v>
      </c>
      <c r="U16" s="47">
        <v>4</v>
      </c>
      <c r="V16" s="49" t="s">
        <v>17</v>
      </c>
      <c r="W16" s="47" t="s">
        <v>76</v>
      </c>
    </row>
    <row r="17" spans="1:23" ht="26.25" customHeight="1">
      <c r="A17" s="47">
        <f>ROW(A3)</f>
        <v>3</v>
      </c>
      <c r="B17" s="48" t="s">
        <v>129</v>
      </c>
      <c r="C17" s="72" t="s">
        <v>118</v>
      </c>
      <c r="D17" s="69" t="s">
        <v>91</v>
      </c>
      <c r="E17" s="49" t="s">
        <v>92</v>
      </c>
      <c r="F17" s="49">
        <v>1825</v>
      </c>
      <c r="G17" s="51">
        <v>2192282.96</v>
      </c>
      <c r="H17" s="47" t="s">
        <v>78</v>
      </c>
      <c r="I17" s="82" t="s">
        <v>126</v>
      </c>
      <c r="J17" s="48" t="s">
        <v>130</v>
      </c>
      <c r="K17" s="55" t="s">
        <v>122</v>
      </c>
      <c r="L17" s="49" t="s">
        <v>123</v>
      </c>
      <c r="M17" s="49" t="s">
        <v>131</v>
      </c>
      <c r="N17" s="49" t="s">
        <v>131</v>
      </c>
      <c r="O17" s="49" t="s">
        <v>85</v>
      </c>
      <c r="P17" s="49" t="s">
        <v>85</v>
      </c>
      <c r="Q17" s="49" t="s">
        <v>85</v>
      </c>
      <c r="R17" s="49" t="s">
        <v>110</v>
      </c>
      <c r="S17" s="49" t="s">
        <v>85</v>
      </c>
      <c r="T17" s="47">
        <v>759.8</v>
      </c>
      <c r="U17" s="47">
        <v>1</v>
      </c>
      <c r="V17" s="49" t="s">
        <v>76</v>
      </c>
      <c r="W17" s="47" t="s">
        <v>17</v>
      </c>
    </row>
    <row r="18" spans="1:23" ht="26.25" customHeight="1" hidden="1">
      <c r="A18" s="47">
        <f>ROW(A4)</f>
        <v>4</v>
      </c>
      <c r="B18" s="48" t="s">
        <v>132</v>
      </c>
      <c r="C18" s="72" t="s">
        <v>133</v>
      </c>
      <c r="D18" s="69" t="s">
        <v>91</v>
      </c>
      <c r="E18" s="49" t="s">
        <v>92</v>
      </c>
      <c r="F18" s="49"/>
      <c r="G18" s="85"/>
      <c r="H18" s="86"/>
      <c r="I18" s="84"/>
      <c r="J18" s="48" t="s">
        <v>135</v>
      </c>
      <c r="K18" s="55" t="s">
        <v>122</v>
      </c>
      <c r="L18" s="49" t="s">
        <v>123</v>
      </c>
      <c r="M18" s="49" t="s">
        <v>131</v>
      </c>
      <c r="N18" s="49" t="s">
        <v>131</v>
      </c>
      <c r="O18" s="49" t="s">
        <v>131</v>
      </c>
      <c r="P18" s="49" t="s">
        <v>131</v>
      </c>
      <c r="Q18" s="49" t="s">
        <v>131</v>
      </c>
      <c r="R18" s="49" t="s">
        <v>110</v>
      </c>
      <c r="S18" s="49" t="s">
        <v>131</v>
      </c>
      <c r="T18" s="47"/>
      <c r="U18" s="47">
        <v>1</v>
      </c>
      <c r="V18" s="49" t="s">
        <v>17</v>
      </c>
      <c r="W18" s="47" t="s">
        <v>17</v>
      </c>
    </row>
    <row r="19" spans="1:23" ht="26.25" customHeight="1" hidden="1">
      <c r="A19" s="47">
        <f>ROW(A5)</f>
        <v>5</v>
      </c>
      <c r="B19" s="48" t="s">
        <v>136</v>
      </c>
      <c r="C19" s="72" t="s">
        <v>136</v>
      </c>
      <c r="D19" s="69" t="s">
        <v>91</v>
      </c>
      <c r="E19" s="49" t="s">
        <v>92</v>
      </c>
      <c r="F19" s="49"/>
      <c r="G19" s="85"/>
      <c r="H19" s="86"/>
      <c r="I19" s="84"/>
      <c r="J19" s="48" t="s">
        <v>137</v>
      </c>
      <c r="K19" s="55"/>
      <c r="L19" s="49"/>
      <c r="M19" s="49"/>
      <c r="N19" s="49"/>
      <c r="O19" s="49"/>
      <c r="P19" s="49"/>
      <c r="Q19" s="49"/>
      <c r="R19" s="49"/>
      <c r="S19" s="49"/>
      <c r="T19" s="47"/>
      <c r="U19" s="47"/>
      <c r="V19" s="49"/>
      <c r="W19" s="47"/>
    </row>
    <row r="20" spans="1:23" ht="26.25" customHeight="1">
      <c r="A20" s="57" t="s">
        <v>87</v>
      </c>
      <c r="B20" s="87"/>
      <c r="C20" s="88"/>
      <c r="D20" s="207"/>
      <c r="E20" s="89"/>
      <c r="F20" s="49"/>
      <c r="G20" s="90">
        <f>SUM(G15:G19)</f>
        <v>9011574.719999999</v>
      </c>
      <c r="H20" s="47"/>
      <c r="I20" s="90">
        <f>SUM(I15:I19)</f>
        <v>0</v>
      </c>
      <c r="J20" s="48"/>
      <c r="K20" s="91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9"/>
      <c r="W20" s="47"/>
    </row>
    <row r="21" spans="1:23" ht="26.25" customHeight="1">
      <c r="A21" s="66" t="s">
        <v>138</v>
      </c>
      <c r="B21" s="67"/>
      <c r="C21" s="68"/>
      <c r="D21" s="206"/>
      <c r="E21" s="68"/>
      <c r="F21" s="43"/>
      <c r="G21" s="43"/>
      <c r="H21" s="44"/>
      <c r="I21" s="43"/>
      <c r="J21" s="45"/>
      <c r="K21" s="46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3"/>
      <c r="W21" s="44"/>
    </row>
    <row r="22" spans="1:23" ht="26.25" customHeight="1">
      <c r="A22" s="47">
        <v>1</v>
      </c>
      <c r="B22" s="71" t="s">
        <v>139</v>
      </c>
      <c r="C22" s="72" t="s">
        <v>140</v>
      </c>
      <c r="D22" s="73" t="s">
        <v>141</v>
      </c>
      <c r="E22" s="49" t="s">
        <v>142</v>
      </c>
      <c r="F22" s="49">
        <v>1950</v>
      </c>
      <c r="G22" s="92">
        <v>7629724.91</v>
      </c>
      <c r="H22" s="47" t="s">
        <v>78</v>
      </c>
      <c r="I22" s="81" t="s">
        <v>143</v>
      </c>
      <c r="J22" s="71" t="s">
        <v>144</v>
      </c>
      <c r="K22" s="76" t="s">
        <v>145</v>
      </c>
      <c r="L22" s="72" t="s">
        <v>146</v>
      </c>
      <c r="M22" s="72" t="s">
        <v>147</v>
      </c>
      <c r="N22" s="72" t="s">
        <v>148</v>
      </c>
      <c r="O22" s="72" t="s">
        <v>148</v>
      </c>
      <c r="P22" s="72" t="s">
        <v>148</v>
      </c>
      <c r="Q22" s="72" t="s">
        <v>148</v>
      </c>
      <c r="R22" s="72" t="s">
        <v>110</v>
      </c>
      <c r="S22" s="72" t="s">
        <v>148</v>
      </c>
      <c r="T22" s="77">
        <v>2156.4</v>
      </c>
      <c r="U22" s="77">
        <v>3</v>
      </c>
      <c r="V22" s="72" t="s">
        <v>76</v>
      </c>
      <c r="W22" s="77" t="s">
        <v>76</v>
      </c>
    </row>
    <row r="23" spans="1:23" ht="26.25" customHeight="1">
      <c r="A23" s="47">
        <v>2</v>
      </c>
      <c r="B23" s="71" t="s">
        <v>149</v>
      </c>
      <c r="C23" s="72" t="s">
        <v>140</v>
      </c>
      <c r="D23" s="73" t="s">
        <v>141</v>
      </c>
      <c r="E23" s="49" t="s">
        <v>142</v>
      </c>
      <c r="F23" s="49">
        <v>1950</v>
      </c>
      <c r="G23" s="92">
        <v>4989096.67</v>
      </c>
      <c r="H23" s="47" t="s">
        <v>78</v>
      </c>
      <c r="I23" s="81" t="s">
        <v>143</v>
      </c>
      <c r="J23" s="71" t="s">
        <v>150</v>
      </c>
      <c r="K23" s="55" t="s">
        <v>151</v>
      </c>
      <c r="L23" s="49" t="s">
        <v>152</v>
      </c>
      <c r="M23" s="49" t="s">
        <v>153</v>
      </c>
      <c r="N23" s="49" t="s">
        <v>148</v>
      </c>
      <c r="O23" s="49" t="s">
        <v>148</v>
      </c>
      <c r="P23" s="49" t="s">
        <v>148</v>
      </c>
      <c r="Q23" s="49" t="s">
        <v>148</v>
      </c>
      <c r="R23" s="49" t="s">
        <v>110</v>
      </c>
      <c r="S23" s="49" t="s">
        <v>148</v>
      </c>
      <c r="T23" s="47">
        <v>774.25</v>
      </c>
      <c r="U23" s="47">
        <v>4</v>
      </c>
      <c r="V23" s="72" t="s">
        <v>76</v>
      </c>
      <c r="W23" s="77" t="s">
        <v>17</v>
      </c>
    </row>
    <row r="24" spans="1:23" ht="26.25" customHeight="1">
      <c r="A24" s="57" t="s">
        <v>87</v>
      </c>
      <c r="B24" s="87"/>
      <c r="C24" s="88"/>
      <c r="D24" s="207"/>
      <c r="E24" s="89"/>
      <c r="F24" s="49"/>
      <c r="G24" s="90">
        <f>SUM(G22:G23)</f>
        <v>12618821.58</v>
      </c>
      <c r="H24" s="93"/>
      <c r="I24" s="90">
        <f>SUM(I22:I23)</f>
        <v>0</v>
      </c>
      <c r="J24" s="94"/>
      <c r="K24" s="95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0"/>
      <c r="W24" s="93"/>
    </row>
    <row r="25" spans="1:23" ht="26.25" customHeight="1">
      <c r="A25" s="296" t="s">
        <v>154</v>
      </c>
      <c r="B25" s="297"/>
      <c r="C25" s="297"/>
      <c r="D25" s="297"/>
      <c r="E25" s="298"/>
      <c r="F25" s="96"/>
      <c r="G25" s="97"/>
      <c r="H25" s="98"/>
      <c r="I25" s="97"/>
      <c r="J25" s="99"/>
      <c r="K25" s="100"/>
      <c r="L25" s="98"/>
      <c r="M25" s="98"/>
      <c r="N25" s="93"/>
      <c r="O25" s="93"/>
      <c r="P25" s="93"/>
      <c r="Q25" s="93"/>
      <c r="R25" s="93"/>
      <c r="S25" s="93"/>
      <c r="T25" s="93"/>
      <c r="U25" s="93"/>
      <c r="V25" s="90"/>
      <c r="W25" s="93"/>
    </row>
    <row r="26" spans="1:23" ht="26.25" customHeight="1">
      <c r="A26" s="101"/>
      <c r="B26" s="87"/>
      <c r="C26" s="36"/>
      <c r="D26" s="61"/>
      <c r="E26" s="89"/>
      <c r="F26" s="69"/>
      <c r="G26" s="85">
        <v>0</v>
      </c>
      <c r="H26" s="93"/>
      <c r="I26" s="90"/>
      <c r="J26" s="94"/>
      <c r="K26" s="95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0"/>
      <c r="W26" s="93"/>
    </row>
    <row r="27" spans="1:23" ht="26.25" customHeight="1">
      <c r="A27" s="296" t="s">
        <v>155</v>
      </c>
      <c r="B27" s="297"/>
      <c r="C27" s="297"/>
      <c r="D27" s="297"/>
      <c r="E27" s="298"/>
      <c r="F27" s="96"/>
      <c r="G27" s="97"/>
      <c r="H27" s="98"/>
      <c r="I27" s="97"/>
      <c r="J27" s="99"/>
      <c r="K27" s="100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7"/>
      <c r="W27" s="98"/>
    </row>
    <row r="28" spans="1:23" ht="26.25" customHeight="1">
      <c r="A28" s="102">
        <v>1</v>
      </c>
      <c r="B28" s="71" t="s">
        <v>156</v>
      </c>
      <c r="C28" s="103" t="s">
        <v>157</v>
      </c>
      <c r="D28" s="72" t="s">
        <v>91</v>
      </c>
      <c r="E28" s="72" t="s">
        <v>92</v>
      </c>
      <c r="F28" s="73" t="s">
        <v>131</v>
      </c>
      <c r="G28" s="52">
        <v>814000</v>
      </c>
      <c r="H28" s="105" t="s">
        <v>134</v>
      </c>
      <c r="I28" s="311" t="s">
        <v>158</v>
      </c>
      <c r="J28" s="71" t="s">
        <v>159</v>
      </c>
      <c r="K28" s="76" t="s">
        <v>122</v>
      </c>
      <c r="L28" s="72" t="s">
        <v>160</v>
      </c>
      <c r="M28" s="49" t="s">
        <v>161</v>
      </c>
      <c r="N28" s="72" t="s">
        <v>162</v>
      </c>
      <c r="O28" s="72" t="s">
        <v>162</v>
      </c>
      <c r="P28" s="72" t="s">
        <v>162</v>
      </c>
      <c r="Q28" s="72" t="s">
        <v>162</v>
      </c>
      <c r="R28" s="72" t="s">
        <v>163</v>
      </c>
      <c r="S28" s="72" t="s">
        <v>164</v>
      </c>
      <c r="T28" s="106">
        <v>289.4</v>
      </c>
      <c r="U28" s="107">
        <v>2</v>
      </c>
      <c r="V28" s="108" t="s">
        <v>165</v>
      </c>
      <c r="W28" s="107" t="s">
        <v>92</v>
      </c>
    </row>
    <row r="29" spans="1:23" ht="26.25" customHeight="1">
      <c r="A29" s="109">
        <v>2</v>
      </c>
      <c r="B29" s="71" t="s">
        <v>166</v>
      </c>
      <c r="C29" s="103" t="s">
        <v>167</v>
      </c>
      <c r="D29" s="72" t="s">
        <v>91</v>
      </c>
      <c r="E29" s="72" t="s">
        <v>92</v>
      </c>
      <c r="F29" s="73" t="s">
        <v>131</v>
      </c>
      <c r="G29" s="104">
        <v>17685478.34</v>
      </c>
      <c r="H29" s="47" t="s">
        <v>78</v>
      </c>
      <c r="I29" s="311"/>
      <c r="J29" s="71" t="s">
        <v>168</v>
      </c>
      <c r="K29" s="55" t="s">
        <v>122</v>
      </c>
      <c r="L29" s="209" t="s">
        <v>169</v>
      </c>
      <c r="M29" s="49" t="s">
        <v>161</v>
      </c>
      <c r="N29" s="72" t="s">
        <v>162</v>
      </c>
      <c r="O29" s="72" t="s">
        <v>162</v>
      </c>
      <c r="P29" s="72" t="s">
        <v>162</v>
      </c>
      <c r="Q29" s="72" t="s">
        <v>162</v>
      </c>
      <c r="R29" s="72" t="s">
        <v>163</v>
      </c>
      <c r="S29" s="72" t="s">
        <v>164</v>
      </c>
      <c r="T29" s="110">
        <v>2572.32</v>
      </c>
      <c r="U29" s="111">
        <v>2</v>
      </c>
      <c r="V29" s="108" t="s">
        <v>165</v>
      </c>
      <c r="W29" s="111" t="s">
        <v>91</v>
      </c>
    </row>
    <row r="30" spans="1:23" ht="26.25" customHeight="1">
      <c r="A30" s="109">
        <v>3</v>
      </c>
      <c r="B30" s="71" t="s">
        <v>170</v>
      </c>
      <c r="C30" s="112" t="s">
        <v>171</v>
      </c>
      <c r="D30" s="72" t="s">
        <v>91</v>
      </c>
      <c r="E30" s="72" t="s">
        <v>92</v>
      </c>
      <c r="F30" s="73" t="s">
        <v>131</v>
      </c>
      <c r="G30" s="104">
        <v>14310537.13</v>
      </c>
      <c r="H30" s="47" t="s">
        <v>78</v>
      </c>
      <c r="I30" s="311"/>
      <c r="J30" s="71" t="s">
        <v>172</v>
      </c>
      <c r="K30" s="55" t="s">
        <v>122</v>
      </c>
      <c r="L30" s="209" t="s">
        <v>169</v>
      </c>
      <c r="M30" s="49" t="s">
        <v>161</v>
      </c>
      <c r="N30" s="72" t="s">
        <v>162</v>
      </c>
      <c r="O30" s="72" t="s">
        <v>162</v>
      </c>
      <c r="P30" s="72" t="s">
        <v>162</v>
      </c>
      <c r="Q30" s="72" t="s">
        <v>162</v>
      </c>
      <c r="R30" s="72" t="s">
        <v>163</v>
      </c>
      <c r="S30" s="72" t="s">
        <v>164</v>
      </c>
      <c r="T30" s="110">
        <v>3818.9</v>
      </c>
      <c r="U30" s="111">
        <v>2</v>
      </c>
      <c r="V30" s="108" t="s">
        <v>173</v>
      </c>
      <c r="W30" s="111" t="s">
        <v>91</v>
      </c>
    </row>
    <row r="31" spans="1:23" ht="26.25" customHeight="1">
      <c r="A31" s="109">
        <v>4</v>
      </c>
      <c r="B31" s="71" t="s">
        <v>174</v>
      </c>
      <c r="C31" s="112" t="s">
        <v>175</v>
      </c>
      <c r="D31" s="72" t="s">
        <v>91</v>
      </c>
      <c r="E31" s="72" t="s">
        <v>92</v>
      </c>
      <c r="F31" s="69">
        <v>2015</v>
      </c>
      <c r="G31" s="104">
        <v>2281023.2</v>
      </c>
      <c r="H31" s="47" t="s">
        <v>78</v>
      </c>
      <c r="I31" s="311"/>
      <c r="J31" s="71" t="s">
        <v>159</v>
      </c>
      <c r="K31" s="55" t="s">
        <v>176</v>
      </c>
      <c r="L31" s="49" t="s">
        <v>177</v>
      </c>
      <c r="M31" s="49" t="s">
        <v>178</v>
      </c>
      <c r="N31" s="72" t="s">
        <v>162</v>
      </c>
      <c r="O31" s="72" t="s">
        <v>162</v>
      </c>
      <c r="P31" s="72" t="s">
        <v>162</v>
      </c>
      <c r="Q31" s="72" t="s">
        <v>162</v>
      </c>
      <c r="R31" s="72" t="s">
        <v>163</v>
      </c>
      <c r="S31" s="72" t="s">
        <v>164</v>
      </c>
      <c r="T31" s="110">
        <v>961.15</v>
      </c>
      <c r="U31" s="113" t="s">
        <v>179</v>
      </c>
      <c r="V31" s="113" t="s">
        <v>92</v>
      </c>
      <c r="W31" s="111" t="s">
        <v>92</v>
      </c>
    </row>
    <row r="32" spans="1:23" ht="26.25" customHeight="1">
      <c r="A32" s="109">
        <v>5</v>
      </c>
      <c r="B32" s="71" t="s">
        <v>180</v>
      </c>
      <c r="C32" s="112" t="s">
        <v>136</v>
      </c>
      <c r="D32" s="72" t="s">
        <v>91</v>
      </c>
      <c r="E32" s="72" t="s">
        <v>92</v>
      </c>
      <c r="F32" s="73" t="s">
        <v>131</v>
      </c>
      <c r="G32" s="52">
        <v>1463000</v>
      </c>
      <c r="H32" s="105" t="s">
        <v>134</v>
      </c>
      <c r="I32" s="311"/>
      <c r="J32" s="71" t="s">
        <v>168</v>
      </c>
      <c r="K32" s="55" t="s">
        <v>122</v>
      </c>
      <c r="L32" s="49" t="s">
        <v>177</v>
      </c>
      <c r="M32" s="49" t="s">
        <v>181</v>
      </c>
      <c r="N32" s="72" t="s">
        <v>162</v>
      </c>
      <c r="O32" s="72" t="s">
        <v>162</v>
      </c>
      <c r="P32" s="72" t="s">
        <v>162</v>
      </c>
      <c r="Q32" s="72" t="s">
        <v>162</v>
      </c>
      <c r="R32" s="72" t="s">
        <v>163</v>
      </c>
      <c r="S32" s="72" t="s">
        <v>164</v>
      </c>
      <c r="T32" s="110">
        <v>760.5</v>
      </c>
      <c r="U32" s="111">
        <v>1</v>
      </c>
      <c r="V32" s="113" t="s">
        <v>92</v>
      </c>
      <c r="W32" s="111" t="s">
        <v>92</v>
      </c>
    </row>
    <row r="33" spans="1:23" ht="26.25" customHeight="1">
      <c r="A33" s="109">
        <v>6</v>
      </c>
      <c r="B33" s="71" t="s">
        <v>182</v>
      </c>
      <c r="C33" s="112" t="s">
        <v>136</v>
      </c>
      <c r="D33" s="72" t="s">
        <v>91</v>
      </c>
      <c r="E33" s="49"/>
      <c r="F33" s="73" t="s">
        <v>131</v>
      </c>
      <c r="G33" s="52">
        <v>337000</v>
      </c>
      <c r="H33" s="105" t="s">
        <v>134</v>
      </c>
      <c r="I33" s="311"/>
      <c r="J33" s="71" t="s">
        <v>159</v>
      </c>
      <c r="K33" s="55" t="s">
        <v>181</v>
      </c>
      <c r="L33" s="49" t="s">
        <v>177</v>
      </c>
      <c r="M33" s="49" t="s">
        <v>181</v>
      </c>
      <c r="N33" s="72" t="s">
        <v>162</v>
      </c>
      <c r="O33" s="72" t="s">
        <v>162</v>
      </c>
      <c r="P33" s="72" t="s">
        <v>162</v>
      </c>
      <c r="Q33" s="72" t="s">
        <v>162</v>
      </c>
      <c r="R33" s="72" t="s">
        <v>163</v>
      </c>
      <c r="S33" s="72" t="s">
        <v>164</v>
      </c>
      <c r="T33" s="110">
        <v>211.92</v>
      </c>
      <c r="U33" s="111">
        <v>1</v>
      </c>
      <c r="V33" s="113" t="s">
        <v>92</v>
      </c>
      <c r="W33" s="111" t="s">
        <v>92</v>
      </c>
    </row>
    <row r="34" spans="1:23" ht="26.25" customHeight="1">
      <c r="A34" s="57" t="s">
        <v>87</v>
      </c>
      <c r="B34" s="87"/>
      <c r="C34" s="88"/>
      <c r="D34" s="61"/>
      <c r="E34" s="89"/>
      <c r="F34" s="69"/>
      <c r="G34" s="90">
        <f>SUM(G28:G33)</f>
        <v>36891038.67</v>
      </c>
      <c r="H34" s="47"/>
      <c r="I34" s="90">
        <f>SUM(I28:I33)</f>
        <v>0</v>
      </c>
      <c r="J34" s="48"/>
      <c r="K34" s="91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9"/>
      <c r="W34" s="47"/>
    </row>
    <row r="35" spans="1:23" ht="26.25" customHeight="1">
      <c r="A35" s="66" t="s">
        <v>183</v>
      </c>
      <c r="B35" s="67"/>
      <c r="C35" s="68"/>
      <c r="D35" s="68"/>
      <c r="E35" s="68"/>
      <c r="F35" s="42"/>
      <c r="G35" s="43"/>
      <c r="H35" s="44"/>
      <c r="I35" s="43"/>
      <c r="J35" s="45"/>
      <c r="K35" s="46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3"/>
      <c r="W35" s="44"/>
    </row>
    <row r="36" spans="1:23" ht="38.25" customHeight="1">
      <c r="A36" s="47">
        <v>1</v>
      </c>
      <c r="B36" s="114" t="s">
        <v>184</v>
      </c>
      <c r="C36" s="72" t="s">
        <v>185</v>
      </c>
      <c r="D36" s="72" t="s">
        <v>141</v>
      </c>
      <c r="E36" s="72" t="s">
        <v>142</v>
      </c>
      <c r="F36" s="73">
        <v>1930</v>
      </c>
      <c r="G36" s="51">
        <v>7228624.15</v>
      </c>
      <c r="H36" s="47" t="s">
        <v>78</v>
      </c>
      <c r="I36" s="81" t="s">
        <v>186</v>
      </c>
      <c r="J36" s="114" t="s">
        <v>187</v>
      </c>
      <c r="K36" s="115" t="s">
        <v>188</v>
      </c>
      <c r="L36" s="103" t="s">
        <v>160</v>
      </c>
      <c r="M36" s="103" t="s">
        <v>189</v>
      </c>
      <c r="N36" s="103" t="s">
        <v>85</v>
      </c>
      <c r="O36" s="103" t="s">
        <v>148</v>
      </c>
      <c r="P36" s="103" t="s">
        <v>148</v>
      </c>
      <c r="Q36" s="103" t="s">
        <v>148</v>
      </c>
      <c r="R36" s="103" t="s">
        <v>148</v>
      </c>
      <c r="S36" s="103" t="s">
        <v>148</v>
      </c>
      <c r="T36" s="102">
        <v>1828</v>
      </c>
      <c r="U36" s="47">
        <v>5</v>
      </c>
      <c r="V36" s="49" t="s">
        <v>17</v>
      </c>
      <c r="W36" s="47" t="s">
        <v>76</v>
      </c>
    </row>
    <row r="37" spans="1:23" ht="38.25" customHeight="1">
      <c r="A37" s="47">
        <v>2</v>
      </c>
      <c r="B37" s="114" t="s">
        <v>184</v>
      </c>
      <c r="C37" s="49" t="s">
        <v>190</v>
      </c>
      <c r="D37" s="72" t="s">
        <v>141</v>
      </c>
      <c r="E37" s="72" t="s">
        <v>142</v>
      </c>
      <c r="F37" s="73">
        <v>1930</v>
      </c>
      <c r="G37" s="51">
        <v>1805416.33</v>
      </c>
      <c r="H37" s="47" t="s">
        <v>78</v>
      </c>
      <c r="I37" s="82" t="s">
        <v>191</v>
      </c>
      <c r="J37" s="114" t="s">
        <v>192</v>
      </c>
      <c r="K37" s="115" t="s">
        <v>188</v>
      </c>
      <c r="L37" s="103" t="s">
        <v>160</v>
      </c>
      <c r="M37" s="112" t="s">
        <v>193</v>
      </c>
      <c r="N37" s="103" t="s">
        <v>85</v>
      </c>
      <c r="O37" s="103" t="s">
        <v>148</v>
      </c>
      <c r="P37" s="103" t="s">
        <v>148</v>
      </c>
      <c r="Q37" s="103" t="s">
        <v>148</v>
      </c>
      <c r="R37" s="103" t="s">
        <v>110</v>
      </c>
      <c r="S37" s="103" t="s">
        <v>148</v>
      </c>
      <c r="T37" s="109">
        <v>140.9</v>
      </c>
      <c r="U37" s="47">
        <v>2</v>
      </c>
      <c r="V37" s="49" t="s">
        <v>17</v>
      </c>
      <c r="W37" s="47" t="s">
        <v>17</v>
      </c>
    </row>
    <row r="38" spans="1:23" ht="38.25" customHeight="1">
      <c r="A38" s="47">
        <v>3</v>
      </c>
      <c r="B38" s="114" t="s">
        <v>184</v>
      </c>
      <c r="C38" s="49" t="s">
        <v>194</v>
      </c>
      <c r="D38" s="72" t="s">
        <v>141</v>
      </c>
      <c r="E38" s="72" t="s">
        <v>142</v>
      </c>
      <c r="F38" s="69"/>
      <c r="G38" s="51">
        <v>258356.21</v>
      </c>
      <c r="H38" s="47" t="s">
        <v>78</v>
      </c>
      <c r="I38" s="82" t="s">
        <v>195</v>
      </c>
      <c r="J38" s="114" t="s">
        <v>196</v>
      </c>
      <c r="K38" s="115" t="s">
        <v>188</v>
      </c>
      <c r="L38" s="103" t="s">
        <v>160</v>
      </c>
      <c r="M38" s="112" t="s">
        <v>193</v>
      </c>
      <c r="N38" s="103" t="s">
        <v>85</v>
      </c>
      <c r="O38" s="112" t="s">
        <v>110</v>
      </c>
      <c r="P38" s="112" t="s">
        <v>197</v>
      </c>
      <c r="Q38" s="112" t="s">
        <v>198</v>
      </c>
      <c r="R38" s="112" t="s">
        <v>197</v>
      </c>
      <c r="S38" s="103" t="s">
        <v>148</v>
      </c>
      <c r="T38" s="109">
        <v>109.98</v>
      </c>
      <c r="U38" s="47">
        <v>1</v>
      </c>
      <c r="V38" s="49" t="s">
        <v>17</v>
      </c>
      <c r="W38" s="47" t="s">
        <v>17</v>
      </c>
    </row>
    <row r="39" spans="1:23" ht="26.25" customHeight="1">
      <c r="A39" s="116" t="s">
        <v>87</v>
      </c>
      <c r="B39" s="117"/>
      <c r="C39" s="118"/>
      <c r="D39" s="49"/>
      <c r="E39" s="312"/>
      <c r="F39" s="313"/>
      <c r="G39" s="61">
        <f>SUM(G36:G38)</f>
        <v>9292396.690000001</v>
      </c>
      <c r="H39" s="210"/>
      <c r="I39" s="61">
        <f>SUM(I36:I38)</f>
        <v>0</v>
      </c>
      <c r="J39" s="211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3"/>
      <c r="W39" s="214"/>
    </row>
    <row r="40" spans="1:23" ht="26.25" customHeight="1">
      <c r="A40" s="121"/>
      <c r="B40" s="122"/>
      <c r="C40" s="119"/>
      <c r="D40" s="119"/>
      <c r="E40" s="119"/>
      <c r="F40" s="119"/>
      <c r="G40" s="119"/>
      <c r="H40" s="119"/>
      <c r="I40" s="119"/>
      <c r="J40" s="120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5"/>
      <c r="W40" s="64"/>
    </row>
    <row r="41" spans="1:8" ht="48" customHeight="1">
      <c r="A41" s="28"/>
      <c r="E41" s="307" t="s">
        <v>199</v>
      </c>
      <c r="F41" s="308"/>
      <c r="G41" s="125" t="s">
        <v>200</v>
      </c>
      <c r="H41" s="28"/>
    </row>
    <row r="42" spans="1:8" ht="41.25" customHeight="1">
      <c r="A42" s="28"/>
      <c r="B42" s="34"/>
      <c r="E42" s="293" t="s">
        <v>201</v>
      </c>
      <c r="F42" s="294"/>
      <c r="G42" s="126">
        <f>SUM(G39,G24,G20,G13,G6,G9,G34)</f>
        <v>114375131.44000001</v>
      </c>
      <c r="H42" s="215"/>
    </row>
    <row r="43" ht="12.75">
      <c r="G43" s="215"/>
    </row>
    <row r="44" ht="12.75">
      <c r="G44" s="215"/>
    </row>
    <row r="45" ht="12.75">
      <c r="G45" s="215"/>
    </row>
    <row r="46" ht="12.75">
      <c r="G46" s="215"/>
    </row>
    <row r="47" ht="12.75">
      <c r="G47" s="215"/>
    </row>
    <row r="48" ht="12.75">
      <c r="G48" s="215"/>
    </row>
    <row r="49" ht="12.75">
      <c r="G49" s="215"/>
    </row>
  </sheetData>
  <sheetProtection/>
  <mergeCells count="24">
    <mergeCell ref="E41:F41"/>
    <mergeCell ref="K2:M2"/>
    <mergeCell ref="N2:S2"/>
    <mergeCell ref="T2:T3"/>
    <mergeCell ref="U2:U3"/>
    <mergeCell ref="V2:V3"/>
    <mergeCell ref="I28:I33"/>
    <mergeCell ref="E39:F39"/>
    <mergeCell ref="A2:A3"/>
    <mergeCell ref="B2:B3"/>
    <mergeCell ref="C2:C3"/>
    <mergeCell ref="D2:D3"/>
    <mergeCell ref="E2:E3"/>
    <mergeCell ref="F2:F3"/>
    <mergeCell ref="E42:F42"/>
    <mergeCell ref="E6:F6"/>
    <mergeCell ref="E9:F9"/>
    <mergeCell ref="A25:E25"/>
    <mergeCell ref="A27:E27"/>
    <mergeCell ref="W2:W3"/>
    <mergeCell ref="G2:G3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portrait" paperSize="9" scale="62" r:id="rId1"/>
  <colBreaks count="1" manualBreakCount="1">
    <brk id="8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171"/>
  <sheetViews>
    <sheetView zoomScalePageLayoutView="0" workbookViewId="0" topLeftCell="A1079">
      <selection activeCell="D1166" activeCellId="1" sqref="D1159 D1166"/>
    </sheetView>
  </sheetViews>
  <sheetFormatPr defaultColWidth="9.140625" defaultRowHeight="15"/>
  <cols>
    <col min="1" max="1" width="10.00390625" style="129" customWidth="1"/>
    <col min="2" max="2" width="46.57421875" style="129" customWidth="1"/>
    <col min="3" max="3" width="15.421875" style="119" customWidth="1"/>
    <col min="4" max="4" width="18.421875" style="131" customWidth="1"/>
    <col min="5" max="16384" width="9.140625" style="129" customWidth="1"/>
  </cols>
  <sheetData>
    <row r="1" spans="1:4" ht="13.5" customHeight="1">
      <c r="A1" s="128" t="s">
        <v>202</v>
      </c>
      <c r="D1" s="130"/>
    </row>
    <row r="2" ht="13.5" customHeight="1"/>
    <row r="3" spans="1:4" ht="24.75" customHeight="1">
      <c r="A3" s="132" t="s">
        <v>203</v>
      </c>
      <c r="B3" s="132" t="s">
        <v>204</v>
      </c>
      <c r="C3" s="132" t="s">
        <v>205</v>
      </c>
      <c r="D3" s="133" t="s">
        <v>206</v>
      </c>
    </row>
    <row r="4" spans="1:4" ht="21" customHeight="1">
      <c r="A4" s="66" t="s">
        <v>207</v>
      </c>
      <c r="B4" s="66"/>
      <c r="C4" s="66"/>
      <c r="D4" s="134"/>
    </row>
    <row r="5" spans="1:4" ht="21" customHeight="1">
      <c r="A5" s="221" t="s">
        <v>1338</v>
      </c>
      <c r="B5" s="221"/>
      <c r="C5" s="221"/>
      <c r="D5" s="222"/>
    </row>
    <row r="6" spans="1:4" s="138" customFormat="1" ht="13.5" customHeight="1">
      <c r="A6" s="47">
        <f aca="true" t="shared" si="0" ref="A6:A37">ROW(A1)</f>
        <v>1</v>
      </c>
      <c r="B6" s="135" t="s">
        <v>208</v>
      </c>
      <c r="C6" s="136">
        <v>2011</v>
      </c>
      <c r="D6" s="137">
        <v>3407.1</v>
      </c>
    </row>
    <row r="7" spans="1:4" s="138" customFormat="1" ht="13.5" customHeight="1">
      <c r="A7" s="47">
        <f t="shared" si="0"/>
        <v>2</v>
      </c>
      <c r="B7" s="135" t="s">
        <v>209</v>
      </c>
      <c r="C7" s="136">
        <v>2011</v>
      </c>
      <c r="D7" s="137">
        <v>1720.77</v>
      </c>
    </row>
    <row r="8" spans="1:4" s="138" customFormat="1" ht="13.5" customHeight="1">
      <c r="A8" s="47">
        <f t="shared" si="0"/>
        <v>3</v>
      </c>
      <c r="B8" s="135" t="s">
        <v>209</v>
      </c>
      <c r="C8" s="136">
        <v>2011</v>
      </c>
      <c r="D8" s="137">
        <v>1720.77</v>
      </c>
    </row>
    <row r="9" spans="1:4" s="138" customFormat="1" ht="13.5" customHeight="1">
      <c r="A9" s="47">
        <f t="shared" si="0"/>
        <v>4</v>
      </c>
      <c r="B9" s="135" t="s">
        <v>210</v>
      </c>
      <c r="C9" s="136">
        <v>2011</v>
      </c>
      <c r="D9" s="137">
        <v>3480.9</v>
      </c>
    </row>
    <row r="10" spans="1:4" s="138" customFormat="1" ht="13.5" customHeight="1">
      <c r="A10" s="47">
        <f t="shared" si="0"/>
        <v>5</v>
      </c>
      <c r="B10" s="135" t="s">
        <v>210</v>
      </c>
      <c r="C10" s="136">
        <v>2011</v>
      </c>
      <c r="D10" s="137">
        <v>3480.9</v>
      </c>
    </row>
    <row r="11" spans="1:4" s="138" customFormat="1" ht="13.5" customHeight="1">
      <c r="A11" s="47">
        <f t="shared" si="0"/>
        <v>6</v>
      </c>
      <c r="B11" s="135" t="s">
        <v>211</v>
      </c>
      <c r="C11" s="136">
        <v>2011</v>
      </c>
      <c r="D11" s="137">
        <v>3480.9</v>
      </c>
    </row>
    <row r="12" spans="1:4" s="138" customFormat="1" ht="13.5" customHeight="1">
      <c r="A12" s="47">
        <f t="shared" si="0"/>
        <v>7</v>
      </c>
      <c r="B12" s="135" t="s">
        <v>210</v>
      </c>
      <c r="C12" s="136">
        <v>2011</v>
      </c>
      <c r="D12" s="137">
        <v>3480.9</v>
      </c>
    </row>
    <row r="13" spans="1:4" s="138" customFormat="1" ht="13.5" customHeight="1">
      <c r="A13" s="47">
        <f t="shared" si="0"/>
        <v>8</v>
      </c>
      <c r="B13" s="135" t="s">
        <v>210</v>
      </c>
      <c r="C13" s="136">
        <v>2011</v>
      </c>
      <c r="D13" s="137">
        <v>3480.9</v>
      </c>
    </row>
    <row r="14" spans="1:4" s="138" customFormat="1" ht="13.5" customHeight="1">
      <c r="A14" s="47">
        <f t="shared" si="0"/>
        <v>9</v>
      </c>
      <c r="B14" s="135" t="s">
        <v>210</v>
      </c>
      <c r="C14" s="136">
        <v>2011</v>
      </c>
      <c r="D14" s="137">
        <v>3480.9</v>
      </c>
    </row>
    <row r="15" spans="1:4" s="138" customFormat="1" ht="13.5" customHeight="1">
      <c r="A15" s="47">
        <f t="shared" si="0"/>
        <v>10</v>
      </c>
      <c r="B15" s="135" t="s">
        <v>210</v>
      </c>
      <c r="C15" s="136">
        <v>2011</v>
      </c>
      <c r="D15" s="137">
        <v>3480.9</v>
      </c>
    </row>
    <row r="16" spans="1:4" s="138" customFormat="1" ht="13.5" customHeight="1">
      <c r="A16" s="47">
        <f t="shared" si="0"/>
        <v>11</v>
      </c>
      <c r="B16" s="135" t="s">
        <v>210</v>
      </c>
      <c r="C16" s="136">
        <v>2011</v>
      </c>
      <c r="D16" s="137">
        <v>3480.9</v>
      </c>
    </row>
    <row r="17" spans="1:4" s="138" customFormat="1" ht="13.5" customHeight="1">
      <c r="A17" s="47">
        <f t="shared" si="0"/>
        <v>12</v>
      </c>
      <c r="B17" s="135" t="s">
        <v>210</v>
      </c>
      <c r="C17" s="136">
        <v>2011</v>
      </c>
      <c r="D17" s="137">
        <v>3480.9</v>
      </c>
    </row>
    <row r="18" spans="1:4" s="138" customFormat="1" ht="13.5" customHeight="1">
      <c r="A18" s="47">
        <f t="shared" si="0"/>
        <v>13</v>
      </c>
      <c r="B18" s="135" t="s">
        <v>210</v>
      </c>
      <c r="C18" s="136">
        <v>2011</v>
      </c>
      <c r="D18" s="137">
        <v>3480.9</v>
      </c>
    </row>
    <row r="19" spans="1:4" s="138" customFormat="1" ht="13.5" customHeight="1">
      <c r="A19" s="47">
        <f t="shared" si="0"/>
        <v>14</v>
      </c>
      <c r="B19" s="135" t="s">
        <v>212</v>
      </c>
      <c r="C19" s="136">
        <v>2011</v>
      </c>
      <c r="D19" s="137">
        <v>3498.12</v>
      </c>
    </row>
    <row r="20" spans="1:4" s="138" customFormat="1" ht="13.5" customHeight="1">
      <c r="A20" s="47">
        <f t="shared" si="0"/>
        <v>15</v>
      </c>
      <c r="B20" s="135" t="s">
        <v>213</v>
      </c>
      <c r="C20" s="136">
        <v>2011</v>
      </c>
      <c r="D20" s="137">
        <v>2742.9</v>
      </c>
    </row>
    <row r="21" spans="1:4" s="138" customFormat="1" ht="13.5" customHeight="1">
      <c r="A21" s="47">
        <f t="shared" si="0"/>
        <v>16</v>
      </c>
      <c r="B21" s="135" t="s">
        <v>214</v>
      </c>
      <c r="C21" s="136">
        <v>2011</v>
      </c>
      <c r="D21" s="137">
        <v>1720.77</v>
      </c>
    </row>
    <row r="22" spans="1:4" s="138" customFormat="1" ht="13.5" customHeight="1">
      <c r="A22" s="47">
        <f t="shared" si="0"/>
        <v>17</v>
      </c>
      <c r="B22" s="135" t="s">
        <v>215</v>
      </c>
      <c r="C22" s="136">
        <v>2011</v>
      </c>
      <c r="D22" s="137">
        <v>3480.9</v>
      </c>
    </row>
    <row r="23" spans="1:4" s="138" customFormat="1" ht="13.5" customHeight="1">
      <c r="A23" s="47">
        <f t="shared" si="0"/>
        <v>18</v>
      </c>
      <c r="B23" s="135" t="s">
        <v>216</v>
      </c>
      <c r="C23" s="136">
        <v>2011</v>
      </c>
      <c r="D23" s="137">
        <v>1351.77</v>
      </c>
    </row>
    <row r="24" spans="1:4" s="138" customFormat="1" ht="13.5" customHeight="1">
      <c r="A24" s="47">
        <f t="shared" si="0"/>
        <v>19</v>
      </c>
      <c r="B24" s="135" t="s">
        <v>217</v>
      </c>
      <c r="C24" s="136">
        <v>2011</v>
      </c>
      <c r="D24" s="137">
        <v>339.99</v>
      </c>
    </row>
    <row r="25" spans="1:4" s="138" customFormat="1" ht="13.5" customHeight="1">
      <c r="A25" s="47">
        <f t="shared" si="0"/>
        <v>20</v>
      </c>
      <c r="B25" s="135" t="s">
        <v>218</v>
      </c>
      <c r="C25" s="136">
        <v>2011</v>
      </c>
      <c r="D25" s="137">
        <v>340</v>
      </c>
    </row>
    <row r="26" spans="1:4" s="138" customFormat="1" ht="13.5" customHeight="1">
      <c r="A26" s="47">
        <f t="shared" si="0"/>
        <v>21</v>
      </c>
      <c r="B26" s="135" t="s">
        <v>217</v>
      </c>
      <c r="C26" s="136">
        <v>2011</v>
      </c>
      <c r="D26" s="137">
        <v>340.01</v>
      </c>
    </row>
    <row r="27" spans="1:4" s="138" customFormat="1" ht="13.5" customHeight="1">
      <c r="A27" s="47">
        <f t="shared" si="0"/>
        <v>22</v>
      </c>
      <c r="B27" s="135" t="s">
        <v>219</v>
      </c>
      <c r="C27" s="136">
        <v>2011</v>
      </c>
      <c r="D27" s="137">
        <v>1799.99</v>
      </c>
    </row>
    <row r="28" spans="1:4" s="138" customFormat="1" ht="13.5" customHeight="1">
      <c r="A28" s="47">
        <f t="shared" si="0"/>
        <v>23</v>
      </c>
      <c r="B28" s="135" t="s">
        <v>220</v>
      </c>
      <c r="C28" s="136">
        <v>2011</v>
      </c>
      <c r="D28" s="137">
        <v>995</v>
      </c>
    </row>
    <row r="29" spans="1:4" s="138" customFormat="1" ht="13.5" customHeight="1">
      <c r="A29" s="47">
        <f t="shared" si="0"/>
        <v>24</v>
      </c>
      <c r="B29" s="135" t="s">
        <v>221</v>
      </c>
      <c r="C29" s="136">
        <v>2011</v>
      </c>
      <c r="D29" s="137">
        <v>2999</v>
      </c>
    </row>
    <row r="30" spans="1:4" s="138" customFormat="1" ht="13.5" customHeight="1">
      <c r="A30" s="47">
        <f t="shared" si="0"/>
        <v>25</v>
      </c>
      <c r="B30" s="135" t="s">
        <v>222</v>
      </c>
      <c r="C30" s="136">
        <v>2011</v>
      </c>
      <c r="D30" s="137">
        <v>3490</v>
      </c>
    </row>
    <row r="31" spans="1:4" s="138" customFormat="1" ht="13.5" customHeight="1">
      <c r="A31" s="47">
        <f t="shared" si="0"/>
        <v>26</v>
      </c>
      <c r="B31" s="135" t="s">
        <v>222</v>
      </c>
      <c r="C31" s="136">
        <v>2011</v>
      </c>
      <c r="D31" s="137">
        <v>3390</v>
      </c>
    </row>
    <row r="32" spans="1:4" s="138" customFormat="1" ht="13.5" customHeight="1">
      <c r="A32" s="47">
        <f t="shared" si="0"/>
        <v>27</v>
      </c>
      <c r="B32" s="135" t="s">
        <v>222</v>
      </c>
      <c r="C32" s="136">
        <v>2011</v>
      </c>
      <c r="D32" s="137">
        <v>3390</v>
      </c>
    </row>
    <row r="33" spans="1:4" s="138" customFormat="1" ht="13.5" customHeight="1">
      <c r="A33" s="47">
        <f t="shared" si="0"/>
        <v>28</v>
      </c>
      <c r="B33" s="135" t="s">
        <v>222</v>
      </c>
      <c r="C33" s="136">
        <v>2011</v>
      </c>
      <c r="D33" s="137">
        <v>3390</v>
      </c>
    </row>
    <row r="34" spans="1:4" s="138" customFormat="1" ht="13.5" customHeight="1">
      <c r="A34" s="47">
        <f t="shared" si="0"/>
        <v>29</v>
      </c>
      <c r="B34" s="135" t="s">
        <v>222</v>
      </c>
      <c r="C34" s="136">
        <v>2011</v>
      </c>
      <c r="D34" s="137">
        <v>3390</v>
      </c>
    </row>
    <row r="35" spans="1:4" s="138" customFormat="1" ht="13.5" customHeight="1">
      <c r="A35" s="47">
        <f t="shared" si="0"/>
        <v>30</v>
      </c>
      <c r="B35" s="135" t="s">
        <v>222</v>
      </c>
      <c r="C35" s="136">
        <v>2011</v>
      </c>
      <c r="D35" s="137">
        <v>3390</v>
      </c>
    </row>
    <row r="36" spans="1:4" s="138" customFormat="1" ht="13.5" customHeight="1">
      <c r="A36" s="47">
        <f t="shared" si="0"/>
        <v>31</v>
      </c>
      <c r="B36" s="135" t="s">
        <v>222</v>
      </c>
      <c r="C36" s="136">
        <v>2011</v>
      </c>
      <c r="D36" s="137">
        <v>3390</v>
      </c>
    </row>
    <row r="37" spans="1:4" s="138" customFormat="1" ht="13.5" customHeight="1">
      <c r="A37" s="47">
        <f t="shared" si="0"/>
        <v>32</v>
      </c>
      <c r="B37" s="135" t="s">
        <v>223</v>
      </c>
      <c r="C37" s="136">
        <v>2011</v>
      </c>
      <c r="D37" s="137">
        <v>3390</v>
      </c>
    </row>
    <row r="38" spans="1:4" s="138" customFormat="1" ht="13.5" customHeight="1">
      <c r="A38" s="47">
        <f aca="true" t="shared" si="1" ref="A38:A69">ROW(A33)</f>
        <v>33</v>
      </c>
      <c r="B38" s="135" t="s">
        <v>222</v>
      </c>
      <c r="C38" s="136">
        <v>2011</v>
      </c>
      <c r="D38" s="137">
        <v>3390</v>
      </c>
    </row>
    <row r="39" spans="1:4" s="138" customFormat="1" ht="13.5" customHeight="1">
      <c r="A39" s="47">
        <f t="shared" si="1"/>
        <v>34</v>
      </c>
      <c r="B39" s="135" t="s">
        <v>222</v>
      </c>
      <c r="C39" s="136">
        <v>2011</v>
      </c>
      <c r="D39" s="137">
        <v>3390</v>
      </c>
    </row>
    <row r="40" spans="1:4" s="138" customFormat="1" ht="13.5" customHeight="1">
      <c r="A40" s="47">
        <f t="shared" si="1"/>
        <v>35</v>
      </c>
      <c r="B40" s="135" t="s">
        <v>222</v>
      </c>
      <c r="C40" s="136">
        <v>2011</v>
      </c>
      <c r="D40" s="137">
        <v>3390.04</v>
      </c>
    </row>
    <row r="41" spans="1:4" s="138" customFormat="1" ht="13.5" customHeight="1">
      <c r="A41" s="47">
        <f t="shared" si="1"/>
        <v>36</v>
      </c>
      <c r="B41" s="135" t="s">
        <v>222</v>
      </c>
      <c r="C41" s="136">
        <v>2011</v>
      </c>
      <c r="D41" s="137">
        <v>3390</v>
      </c>
    </row>
    <row r="42" spans="1:4" s="138" customFormat="1" ht="13.5" customHeight="1">
      <c r="A42" s="47">
        <f t="shared" si="1"/>
        <v>37</v>
      </c>
      <c r="B42" s="135" t="s">
        <v>222</v>
      </c>
      <c r="C42" s="136">
        <v>2011</v>
      </c>
      <c r="D42" s="137">
        <v>3390</v>
      </c>
    </row>
    <row r="43" spans="1:4" s="138" customFormat="1" ht="13.5" customHeight="1">
      <c r="A43" s="47">
        <f t="shared" si="1"/>
        <v>38</v>
      </c>
      <c r="B43" s="135" t="s">
        <v>224</v>
      </c>
      <c r="C43" s="136">
        <v>2012</v>
      </c>
      <c r="D43" s="137">
        <v>1143.9</v>
      </c>
    </row>
    <row r="44" spans="1:4" s="138" customFormat="1" ht="13.5" customHeight="1">
      <c r="A44" s="47">
        <f t="shared" si="1"/>
        <v>39</v>
      </c>
      <c r="B44" s="135" t="s">
        <v>225</v>
      </c>
      <c r="C44" s="136">
        <v>2012</v>
      </c>
      <c r="D44" s="137">
        <v>793.35</v>
      </c>
    </row>
    <row r="45" spans="1:4" s="138" customFormat="1" ht="13.5" customHeight="1">
      <c r="A45" s="47">
        <f t="shared" si="1"/>
        <v>40</v>
      </c>
      <c r="B45" s="135" t="s">
        <v>226</v>
      </c>
      <c r="C45" s="136">
        <v>2012</v>
      </c>
      <c r="D45" s="137">
        <v>3292.45</v>
      </c>
    </row>
    <row r="46" spans="1:4" s="138" customFormat="1" ht="13.5" customHeight="1">
      <c r="A46" s="47">
        <f t="shared" si="1"/>
        <v>41</v>
      </c>
      <c r="B46" s="135" t="s">
        <v>226</v>
      </c>
      <c r="C46" s="136">
        <v>2012</v>
      </c>
      <c r="D46" s="137">
        <v>3292.45</v>
      </c>
    </row>
    <row r="47" spans="1:4" s="138" customFormat="1" ht="13.5" customHeight="1">
      <c r="A47" s="47">
        <f t="shared" si="1"/>
        <v>42</v>
      </c>
      <c r="B47" s="135" t="s">
        <v>226</v>
      </c>
      <c r="C47" s="136">
        <v>2012</v>
      </c>
      <c r="D47" s="137">
        <v>3292.46</v>
      </c>
    </row>
    <row r="48" spans="1:4" s="138" customFormat="1" ht="13.5" customHeight="1">
      <c r="A48" s="47">
        <f t="shared" si="1"/>
        <v>43</v>
      </c>
      <c r="B48" s="135" t="s">
        <v>227</v>
      </c>
      <c r="C48" s="136">
        <v>2012</v>
      </c>
      <c r="D48" s="137">
        <v>81899.55</v>
      </c>
    </row>
    <row r="49" spans="1:4" s="138" customFormat="1" ht="13.5" customHeight="1">
      <c r="A49" s="47">
        <f t="shared" si="1"/>
        <v>44</v>
      </c>
      <c r="B49" s="135" t="s">
        <v>228</v>
      </c>
      <c r="C49" s="136">
        <v>2012</v>
      </c>
      <c r="D49" s="137">
        <v>2804.4</v>
      </c>
    </row>
    <row r="50" spans="1:4" s="138" customFormat="1" ht="13.5" customHeight="1">
      <c r="A50" s="47">
        <f t="shared" si="1"/>
        <v>45</v>
      </c>
      <c r="B50" s="135" t="s">
        <v>229</v>
      </c>
      <c r="C50" s="136">
        <v>2012</v>
      </c>
      <c r="D50" s="137">
        <v>3233.67</v>
      </c>
    </row>
    <row r="51" spans="1:4" s="138" customFormat="1" ht="13.5" customHeight="1">
      <c r="A51" s="47">
        <f t="shared" si="1"/>
        <v>46</v>
      </c>
      <c r="B51" s="135" t="s">
        <v>230</v>
      </c>
      <c r="C51" s="136">
        <v>2012</v>
      </c>
      <c r="D51" s="137">
        <v>3233.67</v>
      </c>
    </row>
    <row r="52" spans="1:4" s="138" customFormat="1" ht="13.5" customHeight="1">
      <c r="A52" s="47">
        <f t="shared" si="1"/>
        <v>47</v>
      </c>
      <c r="B52" s="135" t="s">
        <v>230</v>
      </c>
      <c r="C52" s="136">
        <v>2012</v>
      </c>
      <c r="D52" s="137">
        <v>3233.67</v>
      </c>
    </row>
    <row r="53" spans="1:4" s="138" customFormat="1" ht="13.5" customHeight="1">
      <c r="A53" s="47">
        <f t="shared" si="1"/>
        <v>48</v>
      </c>
      <c r="B53" s="135" t="s">
        <v>230</v>
      </c>
      <c r="C53" s="136">
        <v>2012</v>
      </c>
      <c r="D53" s="137">
        <v>3233.67</v>
      </c>
    </row>
    <row r="54" spans="1:4" s="138" customFormat="1" ht="13.5" customHeight="1">
      <c r="A54" s="47">
        <f t="shared" si="1"/>
        <v>49</v>
      </c>
      <c r="B54" s="135" t="s">
        <v>230</v>
      </c>
      <c r="C54" s="136">
        <v>2012</v>
      </c>
      <c r="D54" s="137">
        <v>3233.67</v>
      </c>
    </row>
    <row r="55" spans="1:4" s="138" customFormat="1" ht="13.5" customHeight="1">
      <c r="A55" s="47">
        <f t="shared" si="1"/>
        <v>50</v>
      </c>
      <c r="B55" s="135" t="s">
        <v>230</v>
      </c>
      <c r="C55" s="136">
        <v>2012</v>
      </c>
      <c r="D55" s="137">
        <v>3233.67</v>
      </c>
    </row>
    <row r="56" spans="1:4" s="138" customFormat="1" ht="13.5" customHeight="1">
      <c r="A56" s="47">
        <f t="shared" si="1"/>
        <v>51</v>
      </c>
      <c r="B56" s="135" t="s">
        <v>230</v>
      </c>
      <c r="C56" s="136">
        <v>2012</v>
      </c>
      <c r="D56" s="137">
        <v>3233.67</v>
      </c>
    </row>
    <row r="57" spans="1:4" s="138" customFormat="1" ht="13.5" customHeight="1">
      <c r="A57" s="47">
        <f t="shared" si="1"/>
        <v>52</v>
      </c>
      <c r="B57" s="135" t="s">
        <v>230</v>
      </c>
      <c r="C57" s="136">
        <v>2012</v>
      </c>
      <c r="D57" s="137">
        <v>3233.67</v>
      </c>
    </row>
    <row r="58" spans="1:4" s="138" customFormat="1" ht="13.5" customHeight="1">
      <c r="A58" s="47">
        <f t="shared" si="1"/>
        <v>53</v>
      </c>
      <c r="B58" s="135" t="s">
        <v>231</v>
      </c>
      <c r="C58" s="136">
        <v>2012</v>
      </c>
      <c r="D58" s="137">
        <v>31094.4</v>
      </c>
    </row>
    <row r="59" spans="1:4" s="138" customFormat="1" ht="13.5" customHeight="1">
      <c r="A59" s="47">
        <f t="shared" si="1"/>
        <v>54</v>
      </c>
      <c r="B59" s="135" t="s">
        <v>232</v>
      </c>
      <c r="C59" s="136">
        <v>2013</v>
      </c>
      <c r="D59" s="137">
        <v>763.83</v>
      </c>
    </row>
    <row r="60" spans="1:4" s="138" customFormat="1" ht="13.5" customHeight="1">
      <c r="A60" s="47">
        <f t="shared" si="1"/>
        <v>55</v>
      </c>
      <c r="B60" s="135" t="s">
        <v>233</v>
      </c>
      <c r="C60" s="136">
        <v>2013</v>
      </c>
      <c r="D60" s="137">
        <v>29433.9</v>
      </c>
    </row>
    <row r="61" spans="1:4" s="138" customFormat="1" ht="13.5" customHeight="1">
      <c r="A61" s="47">
        <f t="shared" si="1"/>
        <v>56</v>
      </c>
      <c r="B61" s="135" t="s">
        <v>234</v>
      </c>
      <c r="C61" s="136">
        <v>2013</v>
      </c>
      <c r="D61" s="137">
        <v>27183</v>
      </c>
    </row>
    <row r="62" spans="1:4" s="138" customFormat="1" ht="13.5" customHeight="1">
      <c r="A62" s="47">
        <f t="shared" si="1"/>
        <v>57</v>
      </c>
      <c r="B62" s="135" t="s">
        <v>235</v>
      </c>
      <c r="C62" s="136">
        <v>2013</v>
      </c>
      <c r="D62" s="137">
        <v>4286.55</v>
      </c>
    </row>
    <row r="63" spans="1:4" s="138" customFormat="1" ht="13.5" customHeight="1">
      <c r="A63" s="47">
        <f t="shared" si="1"/>
        <v>58</v>
      </c>
      <c r="B63" s="135" t="s">
        <v>236</v>
      </c>
      <c r="C63" s="136">
        <v>2013</v>
      </c>
      <c r="D63" s="137">
        <v>4286.55</v>
      </c>
    </row>
    <row r="64" spans="1:4" s="138" customFormat="1" ht="13.5" customHeight="1">
      <c r="A64" s="47">
        <f t="shared" si="1"/>
        <v>59</v>
      </c>
      <c r="B64" s="135" t="s">
        <v>236</v>
      </c>
      <c r="C64" s="136">
        <v>2013</v>
      </c>
      <c r="D64" s="137">
        <v>4286.55</v>
      </c>
    </row>
    <row r="65" spans="1:4" s="138" customFormat="1" ht="13.5" customHeight="1">
      <c r="A65" s="47">
        <f t="shared" si="1"/>
        <v>60</v>
      </c>
      <c r="B65" s="135" t="s">
        <v>236</v>
      </c>
      <c r="C65" s="136">
        <v>2013</v>
      </c>
      <c r="D65" s="137">
        <v>4286.55</v>
      </c>
    </row>
    <row r="66" spans="1:4" s="138" customFormat="1" ht="13.5" customHeight="1">
      <c r="A66" s="47">
        <f t="shared" si="1"/>
        <v>61</v>
      </c>
      <c r="B66" s="135" t="s">
        <v>237</v>
      </c>
      <c r="C66" s="136">
        <v>2013</v>
      </c>
      <c r="D66" s="137">
        <v>8081.1</v>
      </c>
    </row>
    <row r="67" spans="1:4" s="138" customFormat="1" ht="13.5" customHeight="1">
      <c r="A67" s="47">
        <f t="shared" si="1"/>
        <v>62</v>
      </c>
      <c r="B67" s="135" t="s">
        <v>237</v>
      </c>
      <c r="C67" s="136">
        <v>2013</v>
      </c>
      <c r="D67" s="137">
        <v>8081.1</v>
      </c>
    </row>
    <row r="68" spans="1:4" s="138" customFormat="1" ht="13.5" customHeight="1">
      <c r="A68" s="47">
        <f t="shared" si="1"/>
        <v>63</v>
      </c>
      <c r="B68" s="135" t="s">
        <v>238</v>
      </c>
      <c r="C68" s="136">
        <v>2013</v>
      </c>
      <c r="D68" s="137">
        <v>4477.2</v>
      </c>
    </row>
    <row r="69" spans="1:4" ht="13.5" customHeight="1">
      <c r="A69" s="47">
        <f t="shared" si="1"/>
        <v>64</v>
      </c>
      <c r="B69" s="135" t="s">
        <v>238</v>
      </c>
      <c r="C69" s="136">
        <v>2013</v>
      </c>
      <c r="D69" s="137">
        <v>4477.2</v>
      </c>
    </row>
    <row r="70" spans="1:4" ht="13.5" customHeight="1">
      <c r="A70" s="47">
        <f aca="true" t="shared" si="2" ref="A70:A101">ROW(A65)</f>
        <v>65</v>
      </c>
      <c r="B70" s="135" t="s">
        <v>238</v>
      </c>
      <c r="C70" s="136">
        <v>2013</v>
      </c>
      <c r="D70" s="137">
        <v>4477.2</v>
      </c>
    </row>
    <row r="71" spans="1:4" ht="13.5" customHeight="1">
      <c r="A71" s="47">
        <f t="shared" si="2"/>
        <v>66</v>
      </c>
      <c r="B71" s="135" t="s">
        <v>239</v>
      </c>
      <c r="C71" s="136">
        <v>2013</v>
      </c>
      <c r="D71" s="137">
        <v>3468.6</v>
      </c>
    </row>
    <row r="72" spans="1:4" ht="13.5" customHeight="1">
      <c r="A72" s="47">
        <f t="shared" si="2"/>
        <v>67</v>
      </c>
      <c r="B72" s="135" t="s">
        <v>239</v>
      </c>
      <c r="C72" s="136">
        <v>2013</v>
      </c>
      <c r="D72" s="137">
        <v>3468.6</v>
      </c>
    </row>
    <row r="73" spans="1:4" ht="13.5" customHeight="1">
      <c r="A73" s="47">
        <f t="shared" si="2"/>
        <v>68</v>
      </c>
      <c r="B73" s="135" t="s">
        <v>239</v>
      </c>
      <c r="C73" s="136">
        <v>2013</v>
      </c>
      <c r="D73" s="137">
        <v>3468.6</v>
      </c>
    </row>
    <row r="74" spans="1:4" ht="13.5" customHeight="1">
      <c r="A74" s="47">
        <f t="shared" si="2"/>
        <v>69</v>
      </c>
      <c r="B74" s="135" t="s">
        <v>234</v>
      </c>
      <c r="C74" s="136">
        <v>2013</v>
      </c>
      <c r="D74" s="137">
        <v>27275.25</v>
      </c>
    </row>
    <row r="75" spans="1:4" ht="13.5" customHeight="1">
      <c r="A75" s="47">
        <f t="shared" si="2"/>
        <v>70</v>
      </c>
      <c r="B75" s="135" t="s">
        <v>240</v>
      </c>
      <c r="C75" s="136">
        <v>2013</v>
      </c>
      <c r="D75" s="137">
        <v>3468.6</v>
      </c>
    </row>
    <row r="76" spans="1:4" ht="13.5" customHeight="1">
      <c r="A76" s="47">
        <f t="shared" si="2"/>
        <v>71</v>
      </c>
      <c r="B76" s="135" t="s">
        <v>241</v>
      </c>
      <c r="C76" s="136">
        <v>2013</v>
      </c>
      <c r="D76" s="137">
        <v>8487</v>
      </c>
    </row>
    <row r="77" spans="1:4" ht="13.5" customHeight="1">
      <c r="A77" s="47">
        <f t="shared" si="2"/>
        <v>72</v>
      </c>
      <c r="B77" s="135" t="s">
        <v>242</v>
      </c>
      <c r="C77" s="136">
        <v>2013</v>
      </c>
      <c r="D77" s="137">
        <v>998.06</v>
      </c>
    </row>
    <row r="78" spans="1:4" ht="13.5" customHeight="1">
      <c r="A78" s="47">
        <f t="shared" si="2"/>
        <v>73</v>
      </c>
      <c r="B78" s="135" t="s">
        <v>243</v>
      </c>
      <c r="C78" s="136">
        <v>2014</v>
      </c>
      <c r="D78" s="137">
        <v>3339.45</v>
      </c>
    </row>
    <row r="79" spans="1:4" ht="13.5" customHeight="1">
      <c r="A79" s="47">
        <f t="shared" si="2"/>
        <v>74</v>
      </c>
      <c r="B79" s="135" t="s">
        <v>243</v>
      </c>
      <c r="C79" s="136">
        <v>2014</v>
      </c>
      <c r="D79" s="137">
        <v>3339.45</v>
      </c>
    </row>
    <row r="80" spans="1:4" ht="13.5" customHeight="1">
      <c r="A80" s="47">
        <f t="shared" si="2"/>
        <v>75</v>
      </c>
      <c r="B80" s="135" t="s">
        <v>243</v>
      </c>
      <c r="C80" s="136">
        <v>2014</v>
      </c>
      <c r="D80" s="137">
        <v>3339.45</v>
      </c>
    </row>
    <row r="81" spans="1:4" ht="13.5" customHeight="1">
      <c r="A81" s="47">
        <f t="shared" si="2"/>
        <v>76</v>
      </c>
      <c r="B81" s="135" t="s">
        <v>243</v>
      </c>
      <c r="C81" s="136">
        <v>2014</v>
      </c>
      <c r="D81" s="137">
        <v>3339.45</v>
      </c>
    </row>
    <row r="82" spans="1:4" ht="13.5" customHeight="1">
      <c r="A82" s="47">
        <f t="shared" si="2"/>
        <v>77</v>
      </c>
      <c r="B82" s="135" t="s">
        <v>243</v>
      </c>
      <c r="C82" s="136">
        <v>2014</v>
      </c>
      <c r="D82" s="137">
        <v>3339.45</v>
      </c>
    </row>
    <row r="83" spans="1:4" ht="13.5" customHeight="1">
      <c r="A83" s="47">
        <f t="shared" si="2"/>
        <v>78</v>
      </c>
      <c r="B83" s="135" t="s">
        <v>243</v>
      </c>
      <c r="C83" s="136">
        <v>2014</v>
      </c>
      <c r="D83" s="137">
        <v>3339.45</v>
      </c>
    </row>
    <row r="84" spans="1:4" ht="13.5" customHeight="1">
      <c r="A84" s="47">
        <f t="shared" si="2"/>
        <v>79</v>
      </c>
      <c r="B84" s="135" t="s">
        <v>243</v>
      </c>
      <c r="C84" s="136">
        <v>2014</v>
      </c>
      <c r="D84" s="137">
        <v>3339.45</v>
      </c>
    </row>
    <row r="85" spans="1:4" ht="13.5" customHeight="1">
      <c r="A85" s="47">
        <f t="shared" si="2"/>
        <v>80</v>
      </c>
      <c r="B85" s="135" t="s">
        <v>243</v>
      </c>
      <c r="C85" s="136">
        <v>2014</v>
      </c>
      <c r="D85" s="137">
        <v>3339.45</v>
      </c>
    </row>
    <row r="86" spans="1:4" ht="13.5" customHeight="1">
      <c r="A86" s="47">
        <f t="shared" si="2"/>
        <v>81</v>
      </c>
      <c r="B86" s="135" t="s">
        <v>243</v>
      </c>
      <c r="C86" s="136">
        <v>2014</v>
      </c>
      <c r="D86" s="137">
        <v>3339.45</v>
      </c>
    </row>
    <row r="87" spans="1:4" ht="13.5" customHeight="1">
      <c r="A87" s="47">
        <f t="shared" si="2"/>
        <v>82</v>
      </c>
      <c r="B87" s="135" t="s">
        <v>243</v>
      </c>
      <c r="C87" s="136">
        <v>2014</v>
      </c>
      <c r="D87" s="137">
        <v>3339.45</v>
      </c>
    </row>
    <row r="88" spans="1:4" s="138" customFormat="1" ht="13.5" customHeight="1">
      <c r="A88" s="47">
        <f t="shared" si="2"/>
        <v>83</v>
      </c>
      <c r="B88" s="135" t="s">
        <v>243</v>
      </c>
      <c r="C88" s="136">
        <v>2014</v>
      </c>
      <c r="D88" s="137">
        <v>3339.45</v>
      </c>
    </row>
    <row r="89" spans="1:4" s="138" customFormat="1" ht="13.5" customHeight="1">
      <c r="A89" s="47">
        <f t="shared" si="2"/>
        <v>84</v>
      </c>
      <c r="B89" s="135" t="s">
        <v>243</v>
      </c>
      <c r="C89" s="136">
        <v>2014</v>
      </c>
      <c r="D89" s="137">
        <v>3339.45</v>
      </c>
    </row>
    <row r="90" spans="1:4" s="138" customFormat="1" ht="13.5" customHeight="1">
      <c r="A90" s="47">
        <f t="shared" si="2"/>
        <v>85</v>
      </c>
      <c r="B90" s="135" t="s">
        <v>243</v>
      </c>
      <c r="C90" s="136">
        <v>2014</v>
      </c>
      <c r="D90" s="137">
        <v>3339.45</v>
      </c>
    </row>
    <row r="91" spans="1:4" s="138" customFormat="1" ht="13.5" customHeight="1">
      <c r="A91" s="47">
        <f t="shared" si="2"/>
        <v>86</v>
      </c>
      <c r="B91" s="135" t="s">
        <v>243</v>
      </c>
      <c r="C91" s="136">
        <v>2014</v>
      </c>
      <c r="D91" s="137">
        <v>3339.45</v>
      </c>
    </row>
    <row r="92" spans="1:4" s="138" customFormat="1" ht="13.5" customHeight="1">
      <c r="A92" s="47">
        <f t="shared" si="2"/>
        <v>87</v>
      </c>
      <c r="B92" s="135" t="s">
        <v>243</v>
      </c>
      <c r="C92" s="136">
        <v>2014</v>
      </c>
      <c r="D92" s="137">
        <v>3339.45</v>
      </c>
    </row>
    <row r="93" spans="1:4" s="138" customFormat="1" ht="13.5" customHeight="1">
      <c r="A93" s="47">
        <f t="shared" si="2"/>
        <v>88</v>
      </c>
      <c r="B93" s="135" t="s">
        <v>244</v>
      </c>
      <c r="C93" s="136">
        <v>2014</v>
      </c>
      <c r="D93" s="137">
        <v>4693.68</v>
      </c>
    </row>
    <row r="94" spans="1:4" s="138" customFormat="1" ht="13.5" customHeight="1">
      <c r="A94" s="47">
        <f t="shared" si="2"/>
        <v>89</v>
      </c>
      <c r="B94" s="135" t="s">
        <v>245</v>
      </c>
      <c r="C94" s="136">
        <v>2014</v>
      </c>
      <c r="D94" s="137">
        <v>4693.68</v>
      </c>
    </row>
    <row r="95" spans="1:4" s="138" customFormat="1" ht="13.5" customHeight="1">
      <c r="A95" s="47">
        <f t="shared" si="2"/>
        <v>90</v>
      </c>
      <c r="B95" s="135" t="s">
        <v>245</v>
      </c>
      <c r="C95" s="136">
        <v>2014</v>
      </c>
      <c r="D95" s="137">
        <v>4693.68</v>
      </c>
    </row>
    <row r="96" spans="1:4" s="138" customFormat="1" ht="13.5" customHeight="1">
      <c r="A96" s="47">
        <f t="shared" si="2"/>
        <v>91</v>
      </c>
      <c r="B96" s="135" t="s">
        <v>245</v>
      </c>
      <c r="C96" s="136">
        <v>2014</v>
      </c>
      <c r="D96" s="137">
        <v>4693.68</v>
      </c>
    </row>
    <row r="97" spans="1:4" s="138" customFormat="1" ht="13.5" customHeight="1">
      <c r="A97" s="47">
        <f t="shared" si="2"/>
        <v>92</v>
      </c>
      <c r="B97" s="135" t="s">
        <v>245</v>
      </c>
      <c r="C97" s="136">
        <v>2014</v>
      </c>
      <c r="D97" s="137">
        <v>4693.68</v>
      </c>
    </row>
    <row r="98" spans="1:4" s="138" customFormat="1" ht="13.5" customHeight="1">
      <c r="A98" s="47">
        <f t="shared" si="2"/>
        <v>93</v>
      </c>
      <c r="B98" s="135" t="s">
        <v>245</v>
      </c>
      <c r="C98" s="136">
        <v>2014</v>
      </c>
      <c r="D98" s="137">
        <v>4693.68</v>
      </c>
    </row>
    <row r="99" spans="1:4" s="138" customFormat="1" ht="13.5" customHeight="1">
      <c r="A99" s="47">
        <f t="shared" si="2"/>
        <v>94</v>
      </c>
      <c r="B99" s="135" t="s">
        <v>245</v>
      </c>
      <c r="C99" s="136">
        <v>2014</v>
      </c>
      <c r="D99" s="137">
        <v>4693.68</v>
      </c>
    </row>
    <row r="100" spans="1:4" s="138" customFormat="1" ht="13.5" customHeight="1">
      <c r="A100" s="47">
        <f t="shared" si="2"/>
        <v>95</v>
      </c>
      <c r="B100" s="135" t="s">
        <v>245</v>
      </c>
      <c r="C100" s="136">
        <v>2014</v>
      </c>
      <c r="D100" s="137">
        <v>4693.68</v>
      </c>
    </row>
    <row r="101" spans="1:4" s="138" customFormat="1" ht="13.5" customHeight="1">
      <c r="A101" s="47">
        <f t="shared" si="2"/>
        <v>96</v>
      </c>
      <c r="B101" s="135" t="s">
        <v>234</v>
      </c>
      <c r="C101" s="136">
        <v>2014</v>
      </c>
      <c r="D101" s="137">
        <v>27601.2</v>
      </c>
    </row>
    <row r="102" spans="1:4" s="138" customFormat="1" ht="13.5" customHeight="1">
      <c r="A102" s="47">
        <f aca="true" t="shared" si="3" ref="A102:A133">ROW(A97)</f>
        <v>97</v>
      </c>
      <c r="B102" s="135" t="s">
        <v>246</v>
      </c>
      <c r="C102" s="136">
        <v>2014</v>
      </c>
      <c r="D102" s="137">
        <v>1168.5</v>
      </c>
    </row>
    <row r="103" spans="1:4" s="138" customFormat="1" ht="13.5" customHeight="1">
      <c r="A103" s="47">
        <f t="shared" si="3"/>
        <v>98</v>
      </c>
      <c r="B103" s="135" t="s">
        <v>247</v>
      </c>
      <c r="C103" s="136">
        <v>2014</v>
      </c>
      <c r="D103" s="137">
        <v>12045.39</v>
      </c>
    </row>
    <row r="104" spans="1:4" s="138" customFormat="1" ht="13.5" customHeight="1">
      <c r="A104" s="47">
        <f t="shared" si="3"/>
        <v>99</v>
      </c>
      <c r="B104" s="135" t="s">
        <v>248</v>
      </c>
      <c r="C104" s="136">
        <v>2014</v>
      </c>
      <c r="D104" s="137">
        <v>1777.35</v>
      </c>
    </row>
    <row r="105" spans="1:4" s="138" customFormat="1" ht="13.5" customHeight="1">
      <c r="A105" s="47">
        <f t="shared" si="3"/>
        <v>100</v>
      </c>
      <c r="B105" s="135" t="s">
        <v>249</v>
      </c>
      <c r="C105" s="136">
        <v>2014</v>
      </c>
      <c r="D105" s="137">
        <v>25050</v>
      </c>
    </row>
    <row r="106" spans="1:4" s="138" customFormat="1" ht="13.5" customHeight="1">
      <c r="A106" s="47">
        <f t="shared" si="3"/>
        <v>101</v>
      </c>
      <c r="B106" s="135" t="s">
        <v>250</v>
      </c>
      <c r="C106" s="136">
        <v>2014</v>
      </c>
      <c r="D106" s="137">
        <v>1039.35</v>
      </c>
    </row>
    <row r="107" spans="1:4" s="138" customFormat="1" ht="13.5" customHeight="1">
      <c r="A107" s="47">
        <f t="shared" si="3"/>
        <v>102</v>
      </c>
      <c r="B107" s="135" t="s">
        <v>251</v>
      </c>
      <c r="C107" s="136">
        <v>2014</v>
      </c>
      <c r="D107" s="137">
        <v>578.1</v>
      </c>
    </row>
    <row r="108" spans="1:4" s="138" customFormat="1" ht="13.5" customHeight="1">
      <c r="A108" s="47">
        <f t="shared" si="3"/>
        <v>103</v>
      </c>
      <c r="B108" s="135" t="s">
        <v>252</v>
      </c>
      <c r="C108" s="136">
        <v>2014</v>
      </c>
      <c r="D108" s="137">
        <v>13522.62</v>
      </c>
    </row>
    <row r="109" spans="1:4" s="138" customFormat="1" ht="13.5" customHeight="1">
      <c r="A109" s="47">
        <f t="shared" si="3"/>
        <v>104</v>
      </c>
      <c r="B109" s="135" t="s">
        <v>253</v>
      </c>
      <c r="C109" s="136">
        <v>2014</v>
      </c>
      <c r="D109" s="137">
        <v>8811.72</v>
      </c>
    </row>
    <row r="110" spans="1:4" s="138" customFormat="1" ht="13.5" customHeight="1">
      <c r="A110" s="47">
        <f t="shared" si="3"/>
        <v>105</v>
      </c>
      <c r="B110" s="135" t="s">
        <v>254</v>
      </c>
      <c r="C110" s="136">
        <v>2014</v>
      </c>
      <c r="D110" s="137">
        <v>8923.65</v>
      </c>
    </row>
    <row r="111" spans="1:4" s="138" customFormat="1" ht="13.5" customHeight="1">
      <c r="A111" s="47">
        <f t="shared" si="3"/>
        <v>106</v>
      </c>
      <c r="B111" s="135" t="s">
        <v>255</v>
      </c>
      <c r="C111" s="136">
        <v>2014</v>
      </c>
      <c r="D111" s="137">
        <v>13378.71</v>
      </c>
    </row>
    <row r="112" spans="1:4" s="138" customFormat="1" ht="13.5" customHeight="1">
      <c r="A112" s="47">
        <f t="shared" si="3"/>
        <v>107</v>
      </c>
      <c r="B112" s="135" t="s">
        <v>256</v>
      </c>
      <c r="C112" s="136">
        <v>2014</v>
      </c>
      <c r="D112" s="137">
        <v>1235</v>
      </c>
    </row>
    <row r="113" spans="1:4" s="138" customFormat="1" ht="13.5" customHeight="1">
      <c r="A113" s="47">
        <f t="shared" si="3"/>
        <v>108</v>
      </c>
      <c r="B113" s="135" t="s">
        <v>257</v>
      </c>
      <c r="C113" s="136">
        <v>2015</v>
      </c>
      <c r="D113" s="137">
        <v>11490.66</v>
      </c>
    </row>
    <row r="114" spans="1:4" s="138" customFormat="1" ht="13.5" customHeight="1">
      <c r="A114" s="47">
        <f t="shared" si="3"/>
        <v>109</v>
      </c>
      <c r="B114" s="135" t="s">
        <v>258</v>
      </c>
      <c r="C114" s="136">
        <v>2015</v>
      </c>
      <c r="D114" s="137">
        <v>9996.21</v>
      </c>
    </row>
    <row r="115" spans="1:4" s="138" customFormat="1" ht="13.5" customHeight="1">
      <c r="A115" s="47">
        <f t="shared" si="3"/>
        <v>110</v>
      </c>
      <c r="B115" s="135" t="s">
        <v>259</v>
      </c>
      <c r="C115" s="136">
        <v>2015</v>
      </c>
      <c r="D115" s="137">
        <v>8748.99</v>
      </c>
    </row>
    <row r="116" spans="1:4" s="138" customFormat="1" ht="13.5" customHeight="1">
      <c r="A116" s="47">
        <f t="shared" si="3"/>
        <v>111</v>
      </c>
      <c r="B116" s="135" t="s">
        <v>260</v>
      </c>
      <c r="C116" s="136">
        <v>2015</v>
      </c>
      <c r="D116" s="137">
        <v>3469.75</v>
      </c>
    </row>
    <row r="117" spans="1:4" s="138" customFormat="1" ht="13.5" customHeight="1">
      <c r="A117" s="47">
        <f t="shared" si="3"/>
        <v>112</v>
      </c>
      <c r="B117" s="135" t="s">
        <v>260</v>
      </c>
      <c r="C117" s="136">
        <v>2015</v>
      </c>
      <c r="D117" s="137">
        <v>3469.75</v>
      </c>
    </row>
    <row r="118" spans="1:4" s="138" customFormat="1" ht="13.5" customHeight="1">
      <c r="A118" s="47">
        <f t="shared" si="3"/>
        <v>113</v>
      </c>
      <c r="B118" s="135" t="s">
        <v>260</v>
      </c>
      <c r="C118" s="136">
        <v>2015</v>
      </c>
      <c r="D118" s="137">
        <v>3469.75</v>
      </c>
    </row>
    <row r="119" spans="1:4" s="138" customFormat="1" ht="13.5" customHeight="1">
      <c r="A119" s="47">
        <f t="shared" si="3"/>
        <v>114</v>
      </c>
      <c r="B119" s="135" t="s">
        <v>260</v>
      </c>
      <c r="C119" s="136">
        <v>2015</v>
      </c>
      <c r="D119" s="137">
        <v>3469.75</v>
      </c>
    </row>
    <row r="120" spans="1:4" s="138" customFormat="1" ht="13.5" customHeight="1">
      <c r="A120" s="47">
        <f t="shared" si="3"/>
        <v>115</v>
      </c>
      <c r="B120" s="135" t="s">
        <v>260</v>
      </c>
      <c r="C120" s="136">
        <v>2015</v>
      </c>
      <c r="D120" s="137">
        <v>3469.75</v>
      </c>
    </row>
    <row r="121" spans="1:4" s="138" customFormat="1" ht="13.5" customHeight="1">
      <c r="A121" s="47">
        <f t="shared" si="3"/>
        <v>116</v>
      </c>
      <c r="B121" s="135" t="s">
        <v>260</v>
      </c>
      <c r="C121" s="136">
        <v>2015</v>
      </c>
      <c r="D121" s="137">
        <v>3469.75</v>
      </c>
    </row>
    <row r="122" spans="1:4" s="138" customFormat="1" ht="13.5" customHeight="1">
      <c r="A122" s="47">
        <f t="shared" si="3"/>
        <v>117</v>
      </c>
      <c r="B122" s="135" t="s">
        <v>260</v>
      </c>
      <c r="C122" s="136">
        <v>2015</v>
      </c>
      <c r="D122" s="137">
        <v>3469.75</v>
      </c>
    </row>
    <row r="123" spans="1:4" s="138" customFormat="1" ht="13.5" customHeight="1">
      <c r="A123" s="47">
        <f t="shared" si="3"/>
        <v>118</v>
      </c>
      <c r="B123" s="135" t="s">
        <v>260</v>
      </c>
      <c r="C123" s="136">
        <v>2015</v>
      </c>
      <c r="D123" s="137">
        <v>3469.75</v>
      </c>
    </row>
    <row r="124" spans="1:4" s="138" customFormat="1" ht="13.5" customHeight="1">
      <c r="A124" s="47">
        <f t="shared" si="3"/>
        <v>119</v>
      </c>
      <c r="B124" s="135" t="s">
        <v>260</v>
      </c>
      <c r="C124" s="136">
        <v>2015</v>
      </c>
      <c r="D124" s="137">
        <v>3469.75</v>
      </c>
    </row>
    <row r="125" spans="1:4" s="138" customFormat="1" ht="13.5" customHeight="1">
      <c r="A125" s="47">
        <f t="shared" si="3"/>
        <v>120</v>
      </c>
      <c r="B125" s="135" t="s">
        <v>260</v>
      </c>
      <c r="C125" s="136">
        <v>2015</v>
      </c>
      <c r="D125" s="137">
        <v>3469.75</v>
      </c>
    </row>
    <row r="126" spans="1:4" s="138" customFormat="1" ht="13.5" customHeight="1">
      <c r="A126" s="47">
        <f t="shared" si="3"/>
        <v>121</v>
      </c>
      <c r="B126" s="135" t="s">
        <v>260</v>
      </c>
      <c r="C126" s="136">
        <v>2015</v>
      </c>
      <c r="D126" s="137">
        <v>3469.75</v>
      </c>
    </row>
    <row r="127" spans="1:4" s="138" customFormat="1" ht="13.5" customHeight="1">
      <c r="A127" s="47">
        <f t="shared" si="3"/>
        <v>122</v>
      </c>
      <c r="B127" s="135" t="s">
        <v>260</v>
      </c>
      <c r="C127" s="136">
        <v>2015</v>
      </c>
      <c r="D127" s="137">
        <v>3469.75</v>
      </c>
    </row>
    <row r="128" spans="1:4" s="138" customFormat="1" ht="13.5" customHeight="1">
      <c r="A128" s="47">
        <f t="shared" si="3"/>
        <v>123</v>
      </c>
      <c r="B128" s="135" t="s">
        <v>260</v>
      </c>
      <c r="C128" s="136">
        <v>2015</v>
      </c>
      <c r="D128" s="137">
        <v>3469.75</v>
      </c>
    </row>
    <row r="129" spans="1:4" s="138" customFormat="1" ht="13.5" customHeight="1">
      <c r="A129" s="47">
        <f t="shared" si="3"/>
        <v>124</v>
      </c>
      <c r="B129" s="135" t="s">
        <v>260</v>
      </c>
      <c r="C129" s="136">
        <v>2015</v>
      </c>
      <c r="D129" s="137">
        <v>3469.75</v>
      </c>
    </row>
    <row r="130" spans="1:4" s="138" customFormat="1" ht="13.5" customHeight="1">
      <c r="A130" s="47">
        <f t="shared" si="3"/>
        <v>125</v>
      </c>
      <c r="B130" s="135" t="s">
        <v>260</v>
      </c>
      <c r="C130" s="136">
        <v>2015</v>
      </c>
      <c r="D130" s="137">
        <v>3469.75</v>
      </c>
    </row>
    <row r="131" spans="1:4" s="138" customFormat="1" ht="13.5" customHeight="1">
      <c r="A131" s="47">
        <f t="shared" si="3"/>
        <v>126</v>
      </c>
      <c r="B131" s="135" t="s">
        <v>260</v>
      </c>
      <c r="C131" s="136">
        <v>2015</v>
      </c>
      <c r="D131" s="137">
        <v>3469.75</v>
      </c>
    </row>
    <row r="132" spans="1:4" s="138" customFormat="1" ht="13.5" customHeight="1">
      <c r="A132" s="47">
        <f t="shared" si="3"/>
        <v>127</v>
      </c>
      <c r="B132" s="135" t="s">
        <v>260</v>
      </c>
      <c r="C132" s="136">
        <v>2015</v>
      </c>
      <c r="D132" s="137">
        <v>3469.75</v>
      </c>
    </row>
    <row r="133" spans="1:4" s="138" customFormat="1" ht="13.5" customHeight="1">
      <c r="A133" s="47">
        <f t="shared" si="3"/>
        <v>128</v>
      </c>
      <c r="B133" s="135" t="s">
        <v>260</v>
      </c>
      <c r="C133" s="136">
        <v>2015</v>
      </c>
      <c r="D133" s="137">
        <v>3469.75</v>
      </c>
    </row>
    <row r="134" spans="1:4" s="138" customFormat="1" ht="13.5" customHeight="1">
      <c r="A134" s="47">
        <f aca="true" t="shared" si="4" ref="A134:A159">ROW(A129)</f>
        <v>129</v>
      </c>
      <c r="B134" s="135" t="s">
        <v>260</v>
      </c>
      <c r="C134" s="136">
        <v>2015</v>
      </c>
      <c r="D134" s="137">
        <v>3469.86</v>
      </c>
    </row>
    <row r="135" spans="1:4" s="138" customFormat="1" ht="13.5" customHeight="1">
      <c r="A135" s="47">
        <f t="shared" si="4"/>
        <v>130</v>
      </c>
      <c r="B135" s="135" t="s">
        <v>261</v>
      </c>
      <c r="C135" s="136">
        <v>2015</v>
      </c>
      <c r="D135" s="137">
        <v>3499.02</v>
      </c>
    </row>
    <row r="136" spans="1:4" s="138" customFormat="1" ht="13.5" customHeight="1">
      <c r="A136" s="47">
        <f t="shared" si="4"/>
        <v>131</v>
      </c>
      <c r="B136" s="135" t="s">
        <v>261</v>
      </c>
      <c r="C136" s="136">
        <v>2015</v>
      </c>
      <c r="D136" s="137">
        <v>3499.02</v>
      </c>
    </row>
    <row r="137" spans="1:4" s="138" customFormat="1" ht="13.5" customHeight="1">
      <c r="A137" s="47">
        <f t="shared" si="4"/>
        <v>132</v>
      </c>
      <c r="B137" s="135" t="s">
        <v>261</v>
      </c>
      <c r="C137" s="136">
        <v>2015</v>
      </c>
      <c r="D137" s="137">
        <v>3499.02</v>
      </c>
    </row>
    <row r="138" spans="1:4" s="138" customFormat="1" ht="13.5" customHeight="1">
      <c r="A138" s="47">
        <f t="shared" si="4"/>
        <v>133</v>
      </c>
      <c r="B138" s="135" t="s">
        <v>261</v>
      </c>
      <c r="C138" s="136">
        <v>2015</v>
      </c>
      <c r="D138" s="137">
        <v>3499.02</v>
      </c>
    </row>
    <row r="139" spans="1:4" s="138" customFormat="1" ht="13.5" customHeight="1">
      <c r="A139" s="47">
        <f t="shared" si="4"/>
        <v>134</v>
      </c>
      <c r="B139" s="135" t="s">
        <v>261</v>
      </c>
      <c r="C139" s="136">
        <v>2015</v>
      </c>
      <c r="D139" s="137">
        <v>3499.01</v>
      </c>
    </row>
    <row r="140" spans="1:4" s="138" customFormat="1" ht="13.5" customHeight="1">
      <c r="A140" s="47">
        <f t="shared" si="4"/>
        <v>135</v>
      </c>
      <c r="B140" s="135" t="s">
        <v>262</v>
      </c>
      <c r="C140" s="136">
        <v>2015</v>
      </c>
      <c r="D140" s="137">
        <v>78645.72</v>
      </c>
    </row>
    <row r="141" spans="1:4" s="138" customFormat="1" ht="13.5" customHeight="1">
      <c r="A141" s="47">
        <f t="shared" si="4"/>
        <v>136</v>
      </c>
      <c r="B141" s="135" t="s">
        <v>263</v>
      </c>
      <c r="C141" s="136">
        <v>2015</v>
      </c>
      <c r="D141" s="137">
        <v>73724.04</v>
      </c>
    </row>
    <row r="142" spans="1:4" s="138" customFormat="1" ht="13.5" customHeight="1">
      <c r="A142" s="47">
        <f t="shared" si="4"/>
        <v>137</v>
      </c>
      <c r="B142" s="135" t="s">
        <v>248</v>
      </c>
      <c r="C142" s="136">
        <v>2015</v>
      </c>
      <c r="D142" s="137">
        <v>1789.65</v>
      </c>
    </row>
    <row r="143" spans="1:4" s="138" customFormat="1" ht="13.5" customHeight="1">
      <c r="A143" s="47">
        <f t="shared" si="4"/>
        <v>138</v>
      </c>
      <c r="B143" s="135" t="s">
        <v>264</v>
      </c>
      <c r="C143" s="136">
        <v>2015</v>
      </c>
      <c r="D143" s="137">
        <v>3400</v>
      </c>
    </row>
    <row r="144" spans="1:4" s="138" customFormat="1" ht="13.5" customHeight="1">
      <c r="A144" s="47">
        <f t="shared" si="4"/>
        <v>139</v>
      </c>
      <c r="B144" s="135" t="s">
        <v>265</v>
      </c>
      <c r="C144" s="136">
        <v>2015</v>
      </c>
      <c r="D144" s="137">
        <v>3425.55</v>
      </c>
    </row>
    <row r="145" spans="1:4" s="138" customFormat="1" ht="13.5" customHeight="1">
      <c r="A145" s="47">
        <f t="shared" si="4"/>
        <v>140</v>
      </c>
      <c r="B145" s="135" t="s">
        <v>265</v>
      </c>
      <c r="C145" s="136">
        <v>2015</v>
      </c>
      <c r="D145" s="137">
        <v>3425.55</v>
      </c>
    </row>
    <row r="146" spans="1:4" s="138" customFormat="1" ht="13.5" customHeight="1">
      <c r="A146" s="47">
        <f t="shared" si="4"/>
        <v>141</v>
      </c>
      <c r="B146" s="135" t="s">
        <v>265</v>
      </c>
      <c r="C146" s="136">
        <v>2015</v>
      </c>
      <c r="D146" s="137">
        <v>3425.55</v>
      </c>
    </row>
    <row r="147" spans="1:4" s="138" customFormat="1" ht="13.5" customHeight="1">
      <c r="A147" s="47">
        <f t="shared" si="4"/>
        <v>142</v>
      </c>
      <c r="B147" s="135" t="s">
        <v>265</v>
      </c>
      <c r="C147" s="136">
        <v>2015</v>
      </c>
      <c r="D147" s="137">
        <v>3425.55</v>
      </c>
    </row>
    <row r="148" spans="1:4" s="138" customFormat="1" ht="13.5" customHeight="1">
      <c r="A148" s="47">
        <f t="shared" si="4"/>
        <v>143</v>
      </c>
      <c r="B148" s="135" t="s">
        <v>265</v>
      </c>
      <c r="C148" s="136">
        <v>2015</v>
      </c>
      <c r="D148" s="137">
        <v>3425.55</v>
      </c>
    </row>
    <row r="149" spans="1:4" s="138" customFormat="1" ht="13.5" customHeight="1">
      <c r="A149" s="47">
        <f t="shared" si="4"/>
        <v>144</v>
      </c>
      <c r="B149" s="135" t="s">
        <v>265</v>
      </c>
      <c r="C149" s="136">
        <v>2015</v>
      </c>
      <c r="D149" s="137">
        <v>3425.55</v>
      </c>
    </row>
    <row r="150" spans="1:4" s="138" customFormat="1" ht="13.5" customHeight="1">
      <c r="A150" s="47">
        <f t="shared" si="4"/>
        <v>145</v>
      </c>
      <c r="B150" s="135" t="s">
        <v>266</v>
      </c>
      <c r="C150" s="136">
        <v>2015</v>
      </c>
      <c r="D150" s="137">
        <v>2029.5</v>
      </c>
    </row>
    <row r="151" spans="1:4" s="138" customFormat="1" ht="13.5" customHeight="1">
      <c r="A151" s="47">
        <f t="shared" si="4"/>
        <v>146</v>
      </c>
      <c r="B151" s="135" t="s">
        <v>267</v>
      </c>
      <c r="C151" s="136">
        <v>2015</v>
      </c>
      <c r="D151" s="137">
        <v>13313.52</v>
      </c>
    </row>
    <row r="152" spans="1:4" s="138" customFormat="1" ht="13.5" customHeight="1">
      <c r="A152" s="47">
        <f t="shared" si="4"/>
        <v>147</v>
      </c>
      <c r="B152" s="135" t="s">
        <v>254</v>
      </c>
      <c r="C152" s="136">
        <v>2015</v>
      </c>
      <c r="D152" s="137">
        <v>9665.34</v>
      </c>
    </row>
    <row r="153" spans="1:4" s="138" customFormat="1" ht="13.5" customHeight="1">
      <c r="A153" s="47">
        <f t="shared" si="4"/>
        <v>148</v>
      </c>
      <c r="B153" s="135" t="s">
        <v>268</v>
      </c>
      <c r="C153" s="136">
        <v>2015</v>
      </c>
      <c r="D153" s="137">
        <v>1143.89</v>
      </c>
    </row>
    <row r="154" spans="1:4" s="138" customFormat="1" ht="13.5" customHeight="1">
      <c r="A154" s="47">
        <f t="shared" si="4"/>
        <v>149</v>
      </c>
      <c r="B154" s="135" t="s">
        <v>269</v>
      </c>
      <c r="C154" s="136">
        <v>2016</v>
      </c>
      <c r="D154" s="137">
        <v>1789.65</v>
      </c>
    </row>
    <row r="155" spans="1:4" s="138" customFormat="1" ht="13.5" customHeight="1">
      <c r="A155" s="47">
        <f t="shared" si="4"/>
        <v>150</v>
      </c>
      <c r="B155" s="135" t="s">
        <v>269</v>
      </c>
      <c r="C155" s="136">
        <v>2016</v>
      </c>
      <c r="D155" s="137">
        <v>1789.65</v>
      </c>
    </row>
    <row r="156" spans="1:4" s="138" customFormat="1" ht="13.5" customHeight="1">
      <c r="A156" s="47">
        <f t="shared" si="4"/>
        <v>151</v>
      </c>
      <c r="B156" s="135" t="s">
        <v>248</v>
      </c>
      <c r="C156" s="136">
        <v>2016</v>
      </c>
      <c r="D156" s="137">
        <v>1838.85</v>
      </c>
    </row>
    <row r="157" spans="1:4" s="138" customFormat="1" ht="13.5" customHeight="1">
      <c r="A157" s="47">
        <f t="shared" si="4"/>
        <v>152</v>
      </c>
      <c r="B157" s="135" t="s">
        <v>248</v>
      </c>
      <c r="C157" s="136">
        <v>2016</v>
      </c>
      <c r="D157" s="137">
        <v>1857.3</v>
      </c>
    </row>
    <row r="158" spans="1:4" s="138" customFormat="1" ht="13.5" customHeight="1">
      <c r="A158" s="47">
        <f t="shared" si="4"/>
        <v>153</v>
      </c>
      <c r="B158" s="135" t="s">
        <v>270</v>
      </c>
      <c r="C158" s="136">
        <v>2016</v>
      </c>
      <c r="D158" s="137">
        <v>6543.6</v>
      </c>
    </row>
    <row r="159" spans="1:4" s="138" customFormat="1" ht="13.5" customHeight="1">
      <c r="A159" s="47">
        <f t="shared" si="4"/>
        <v>154</v>
      </c>
      <c r="B159" s="135" t="s">
        <v>271</v>
      </c>
      <c r="C159" s="136">
        <v>2016</v>
      </c>
      <c r="D159" s="137">
        <v>13750</v>
      </c>
    </row>
    <row r="160" spans="1:4" s="138" customFormat="1" ht="13.5" customHeight="1">
      <c r="A160" s="216" t="s">
        <v>272</v>
      </c>
      <c r="B160" s="216"/>
      <c r="C160" s="47"/>
      <c r="D160" s="217">
        <f>SUM(D6:D159)</f>
        <v>961936.9900000003</v>
      </c>
    </row>
    <row r="161" spans="1:4" s="138" customFormat="1" ht="21" customHeight="1">
      <c r="A161" s="221" t="s">
        <v>1472</v>
      </c>
      <c r="B161" s="221"/>
      <c r="C161" s="221"/>
      <c r="D161" s="222"/>
    </row>
    <row r="162" spans="1:4" s="138" customFormat="1" ht="13.5" customHeight="1">
      <c r="A162" s="139">
        <v>1</v>
      </c>
      <c r="B162" s="140" t="s">
        <v>273</v>
      </c>
      <c r="C162" s="136">
        <v>2011</v>
      </c>
      <c r="D162" s="137">
        <v>3259.5</v>
      </c>
    </row>
    <row r="163" spans="1:4" s="138" customFormat="1" ht="13.5" customHeight="1">
      <c r="A163" s="139">
        <v>2</v>
      </c>
      <c r="B163" s="140" t="s">
        <v>274</v>
      </c>
      <c r="C163" s="136">
        <v>2011</v>
      </c>
      <c r="D163" s="137">
        <v>3431.7</v>
      </c>
    </row>
    <row r="164" spans="1:4" s="138" customFormat="1" ht="13.5" customHeight="1">
      <c r="A164" s="139">
        <v>3</v>
      </c>
      <c r="B164" s="140" t="s">
        <v>274</v>
      </c>
      <c r="C164" s="136">
        <v>2011</v>
      </c>
      <c r="D164" s="137">
        <v>3431.7</v>
      </c>
    </row>
    <row r="165" spans="1:4" s="138" customFormat="1" ht="13.5" customHeight="1">
      <c r="A165" s="139">
        <v>4</v>
      </c>
      <c r="B165" s="140" t="s">
        <v>275</v>
      </c>
      <c r="C165" s="136">
        <v>2011</v>
      </c>
      <c r="D165" s="137">
        <v>2460</v>
      </c>
    </row>
    <row r="166" spans="1:4" s="138" customFormat="1" ht="13.5" customHeight="1">
      <c r="A166" s="139">
        <v>5</v>
      </c>
      <c r="B166" s="140" t="s">
        <v>276</v>
      </c>
      <c r="C166" s="136">
        <v>2011</v>
      </c>
      <c r="D166" s="137">
        <v>2632.2</v>
      </c>
    </row>
    <row r="167" spans="1:4" s="138" customFormat="1" ht="13.5" customHeight="1">
      <c r="A167" s="139">
        <v>6</v>
      </c>
      <c r="B167" s="140" t="s">
        <v>276</v>
      </c>
      <c r="C167" s="136">
        <v>2011</v>
      </c>
      <c r="D167" s="137">
        <v>2632.2</v>
      </c>
    </row>
    <row r="168" spans="1:4" s="138" customFormat="1" ht="13.5" customHeight="1">
      <c r="A168" s="139">
        <v>7</v>
      </c>
      <c r="B168" s="141" t="s">
        <v>277</v>
      </c>
      <c r="C168" s="136">
        <v>2011</v>
      </c>
      <c r="D168" s="137">
        <v>2799</v>
      </c>
    </row>
    <row r="169" spans="1:4" s="138" customFormat="1" ht="13.5" customHeight="1">
      <c r="A169" s="139">
        <v>8</v>
      </c>
      <c r="B169" s="141" t="s">
        <v>278</v>
      </c>
      <c r="C169" s="136">
        <v>2011</v>
      </c>
      <c r="D169" s="137">
        <v>1250</v>
      </c>
    </row>
    <row r="170" spans="1:4" s="138" customFormat="1" ht="13.5" customHeight="1">
      <c r="A170" s="139">
        <v>9</v>
      </c>
      <c r="B170" s="141" t="s">
        <v>279</v>
      </c>
      <c r="C170" s="136">
        <v>2012</v>
      </c>
      <c r="D170" s="137">
        <v>571.95</v>
      </c>
    </row>
    <row r="171" spans="1:4" s="138" customFormat="1" ht="13.5" customHeight="1">
      <c r="A171" s="139">
        <v>10</v>
      </c>
      <c r="B171" s="140" t="s">
        <v>279</v>
      </c>
      <c r="C171" s="136">
        <v>2012</v>
      </c>
      <c r="D171" s="137">
        <v>571.95</v>
      </c>
    </row>
    <row r="172" spans="1:4" s="138" customFormat="1" ht="13.5" customHeight="1">
      <c r="A172" s="139">
        <v>11</v>
      </c>
      <c r="B172" s="140" t="s">
        <v>279</v>
      </c>
      <c r="C172" s="136">
        <v>2012</v>
      </c>
      <c r="D172" s="137">
        <v>571.95</v>
      </c>
    </row>
    <row r="173" spans="1:4" s="138" customFormat="1" ht="13.5" customHeight="1">
      <c r="A173" s="139">
        <v>12</v>
      </c>
      <c r="B173" s="140" t="s">
        <v>280</v>
      </c>
      <c r="C173" s="136">
        <v>2012</v>
      </c>
      <c r="D173" s="137">
        <v>3136.5</v>
      </c>
    </row>
    <row r="174" spans="1:4" s="138" customFormat="1" ht="13.5" customHeight="1">
      <c r="A174" s="139">
        <v>13</v>
      </c>
      <c r="B174" s="140" t="s">
        <v>281</v>
      </c>
      <c r="C174" s="136">
        <v>2012</v>
      </c>
      <c r="D174" s="137">
        <v>3136.5</v>
      </c>
    </row>
    <row r="175" spans="1:4" s="138" customFormat="1" ht="13.5" customHeight="1">
      <c r="A175" s="139">
        <v>14</v>
      </c>
      <c r="B175" s="140" t="s">
        <v>282</v>
      </c>
      <c r="C175" s="136">
        <v>2012</v>
      </c>
      <c r="D175" s="137">
        <v>3136.5</v>
      </c>
    </row>
    <row r="176" spans="1:4" s="138" customFormat="1" ht="13.5" customHeight="1">
      <c r="A176" s="139">
        <v>15</v>
      </c>
      <c r="B176" s="140" t="s">
        <v>283</v>
      </c>
      <c r="C176" s="136">
        <v>2012</v>
      </c>
      <c r="D176" s="137">
        <v>676.5</v>
      </c>
    </row>
    <row r="177" spans="1:4" s="138" customFormat="1" ht="13.5" customHeight="1">
      <c r="A177" s="139">
        <v>16</v>
      </c>
      <c r="B177" s="140" t="s">
        <v>284</v>
      </c>
      <c r="C177" s="136">
        <v>2012</v>
      </c>
      <c r="D177" s="137">
        <v>795</v>
      </c>
    </row>
    <row r="178" spans="1:4" s="138" customFormat="1" ht="13.5" customHeight="1">
      <c r="A178" s="139">
        <v>17</v>
      </c>
      <c r="B178" s="140" t="s">
        <v>284</v>
      </c>
      <c r="C178" s="136">
        <v>2012</v>
      </c>
      <c r="D178" s="137">
        <v>795</v>
      </c>
    </row>
    <row r="179" spans="1:4" s="138" customFormat="1" ht="13.5" customHeight="1">
      <c r="A179" s="139">
        <v>18</v>
      </c>
      <c r="B179" s="140" t="s">
        <v>285</v>
      </c>
      <c r="C179" s="136">
        <v>2012</v>
      </c>
      <c r="D179" s="137">
        <v>1018.07</v>
      </c>
    </row>
    <row r="180" spans="1:4" s="138" customFormat="1" ht="13.5" customHeight="1">
      <c r="A180" s="139">
        <v>19</v>
      </c>
      <c r="B180" s="140" t="s">
        <v>286</v>
      </c>
      <c r="C180" s="136">
        <v>2012</v>
      </c>
      <c r="D180" s="137">
        <v>799</v>
      </c>
    </row>
    <row r="181" spans="1:4" s="138" customFormat="1" ht="13.5" customHeight="1">
      <c r="A181" s="139">
        <v>20</v>
      </c>
      <c r="B181" s="140" t="s">
        <v>287</v>
      </c>
      <c r="C181" s="136">
        <v>2012</v>
      </c>
      <c r="D181" s="137">
        <v>1399</v>
      </c>
    </row>
    <row r="182" spans="1:4" s="138" customFormat="1" ht="13.5" customHeight="1">
      <c r="A182" s="139">
        <v>21</v>
      </c>
      <c r="B182" s="140" t="s">
        <v>288</v>
      </c>
      <c r="C182" s="136">
        <v>2012</v>
      </c>
      <c r="D182" s="137">
        <v>1577.5</v>
      </c>
    </row>
    <row r="183" spans="1:4" s="138" customFormat="1" ht="13.5" customHeight="1">
      <c r="A183" s="139">
        <v>22</v>
      </c>
      <c r="B183" s="141" t="s">
        <v>289</v>
      </c>
      <c r="C183" s="136">
        <v>2012</v>
      </c>
      <c r="D183" s="137">
        <v>601</v>
      </c>
    </row>
    <row r="184" spans="1:4" s="138" customFormat="1" ht="13.5" customHeight="1">
      <c r="A184" s="139">
        <v>23</v>
      </c>
      <c r="B184" s="140" t="s">
        <v>290</v>
      </c>
      <c r="C184" s="136">
        <v>2013</v>
      </c>
      <c r="D184" s="137">
        <v>3378.81</v>
      </c>
    </row>
    <row r="185" spans="1:4" s="138" customFormat="1" ht="13.5" customHeight="1">
      <c r="A185" s="139">
        <v>24</v>
      </c>
      <c r="B185" s="141" t="s">
        <v>290</v>
      </c>
      <c r="C185" s="136">
        <v>2013</v>
      </c>
      <c r="D185" s="137">
        <v>2755.2</v>
      </c>
    </row>
    <row r="186" spans="1:4" s="138" customFormat="1" ht="13.5" customHeight="1">
      <c r="A186" s="139">
        <v>25</v>
      </c>
      <c r="B186" s="140" t="s">
        <v>291</v>
      </c>
      <c r="C186" s="136">
        <v>2013</v>
      </c>
      <c r="D186" s="137">
        <v>15804</v>
      </c>
    </row>
    <row r="187" spans="1:4" s="138" customFormat="1" ht="13.5" customHeight="1">
      <c r="A187" s="139">
        <v>26</v>
      </c>
      <c r="B187" s="140" t="s">
        <v>292</v>
      </c>
      <c r="C187" s="136">
        <v>2013</v>
      </c>
      <c r="D187" s="137">
        <v>3943</v>
      </c>
    </row>
    <row r="188" spans="1:4" s="138" customFormat="1" ht="13.5" customHeight="1">
      <c r="A188" s="139">
        <v>27</v>
      </c>
      <c r="B188" s="140" t="s">
        <v>293</v>
      </c>
      <c r="C188" s="136">
        <v>2013</v>
      </c>
      <c r="D188" s="137">
        <v>3159</v>
      </c>
    </row>
    <row r="189" spans="1:4" s="138" customFormat="1" ht="13.5" customHeight="1">
      <c r="A189" s="139">
        <v>28</v>
      </c>
      <c r="B189" s="141" t="s">
        <v>289</v>
      </c>
      <c r="C189" s="136">
        <v>2013</v>
      </c>
      <c r="D189" s="137">
        <v>601</v>
      </c>
    </row>
    <row r="190" spans="1:4" s="138" customFormat="1" ht="13.5" customHeight="1">
      <c r="A190" s="139">
        <v>29</v>
      </c>
      <c r="B190" s="140" t="s">
        <v>294</v>
      </c>
      <c r="C190" s="136">
        <v>2013</v>
      </c>
      <c r="D190" s="137">
        <v>5979.6</v>
      </c>
    </row>
    <row r="191" spans="1:4" s="138" customFormat="1" ht="13.5" customHeight="1">
      <c r="A191" s="139">
        <v>30</v>
      </c>
      <c r="B191" s="140" t="s">
        <v>295</v>
      </c>
      <c r="C191" s="136">
        <v>2013</v>
      </c>
      <c r="D191" s="137">
        <v>1670</v>
      </c>
    </row>
    <row r="192" spans="1:4" s="138" customFormat="1" ht="13.5" customHeight="1">
      <c r="A192" s="139">
        <v>31</v>
      </c>
      <c r="B192" s="140" t="s">
        <v>296</v>
      </c>
      <c r="C192" s="136">
        <v>2013</v>
      </c>
      <c r="D192" s="137">
        <v>514</v>
      </c>
    </row>
    <row r="193" spans="1:4" s="138" customFormat="1" ht="13.5" customHeight="1">
      <c r="A193" s="139">
        <v>32</v>
      </c>
      <c r="B193" s="141" t="s">
        <v>297</v>
      </c>
      <c r="C193" s="136">
        <v>2014</v>
      </c>
      <c r="D193" s="137">
        <v>2541.78</v>
      </c>
    </row>
    <row r="194" spans="1:4" s="138" customFormat="1" ht="13.5" customHeight="1">
      <c r="A194" s="139">
        <v>33</v>
      </c>
      <c r="B194" s="140" t="s">
        <v>298</v>
      </c>
      <c r="C194" s="136">
        <v>2014</v>
      </c>
      <c r="D194" s="137">
        <v>3220.78</v>
      </c>
    </row>
    <row r="195" spans="1:4" s="138" customFormat="1" ht="13.5" customHeight="1">
      <c r="A195" s="139">
        <v>34</v>
      </c>
      <c r="B195" s="140" t="s">
        <v>299</v>
      </c>
      <c r="C195" s="136">
        <v>2014</v>
      </c>
      <c r="D195" s="137">
        <v>4925.01</v>
      </c>
    </row>
    <row r="196" spans="1:4" s="138" customFormat="1" ht="13.5" customHeight="1">
      <c r="A196" s="139">
        <v>35</v>
      </c>
      <c r="B196" s="141" t="s">
        <v>300</v>
      </c>
      <c r="C196" s="136">
        <v>2014</v>
      </c>
      <c r="D196" s="137">
        <v>799</v>
      </c>
    </row>
    <row r="197" spans="1:4" s="138" customFormat="1" ht="13.5" customHeight="1">
      <c r="A197" s="139">
        <v>36</v>
      </c>
      <c r="B197" s="140" t="s">
        <v>301</v>
      </c>
      <c r="C197" s="136">
        <v>2014</v>
      </c>
      <c r="D197" s="137">
        <v>1597.77</v>
      </c>
    </row>
    <row r="198" spans="1:4" s="138" customFormat="1" ht="13.5" customHeight="1">
      <c r="A198" s="139">
        <v>37</v>
      </c>
      <c r="B198" s="140" t="s">
        <v>302</v>
      </c>
      <c r="C198" s="136">
        <v>2014</v>
      </c>
      <c r="D198" s="137">
        <v>3073.77</v>
      </c>
    </row>
    <row r="199" spans="1:4" s="138" customFormat="1" ht="13.5" customHeight="1">
      <c r="A199" s="139">
        <v>38</v>
      </c>
      <c r="B199" s="140" t="s">
        <v>303</v>
      </c>
      <c r="C199" s="136">
        <v>2014</v>
      </c>
      <c r="D199" s="137">
        <v>1308</v>
      </c>
    </row>
    <row r="200" spans="1:4" s="138" customFormat="1" ht="13.5" customHeight="1">
      <c r="A200" s="139">
        <v>39</v>
      </c>
      <c r="B200" s="140" t="s">
        <v>304</v>
      </c>
      <c r="C200" s="136">
        <v>2014</v>
      </c>
      <c r="D200" s="137">
        <v>683</v>
      </c>
    </row>
    <row r="201" spans="1:4" s="138" customFormat="1" ht="13.5" customHeight="1">
      <c r="A201" s="139">
        <v>40</v>
      </c>
      <c r="B201" s="140" t="s">
        <v>305</v>
      </c>
      <c r="C201" s="136">
        <v>2015</v>
      </c>
      <c r="D201" s="137">
        <v>2804.4</v>
      </c>
    </row>
    <row r="202" spans="1:4" s="138" customFormat="1" ht="13.5" customHeight="1">
      <c r="A202" s="139">
        <v>41</v>
      </c>
      <c r="B202" s="141" t="s">
        <v>305</v>
      </c>
      <c r="C202" s="136">
        <v>2015</v>
      </c>
      <c r="D202" s="137">
        <v>2804.4</v>
      </c>
    </row>
    <row r="203" spans="1:4" s="138" customFormat="1" ht="13.5" customHeight="1">
      <c r="A203" s="139">
        <v>42</v>
      </c>
      <c r="B203" s="140" t="s">
        <v>305</v>
      </c>
      <c r="C203" s="136">
        <v>2015</v>
      </c>
      <c r="D203" s="137">
        <v>2804.4</v>
      </c>
    </row>
    <row r="204" spans="1:4" s="138" customFormat="1" ht="13.5" customHeight="1">
      <c r="A204" s="139">
        <v>43</v>
      </c>
      <c r="B204" s="140" t="s">
        <v>306</v>
      </c>
      <c r="C204" s="136">
        <v>2015</v>
      </c>
      <c r="D204" s="137">
        <v>3148.8</v>
      </c>
    </row>
    <row r="205" spans="1:4" s="138" customFormat="1" ht="13.5" customHeight="1">
      <c r="A205" s="139">
        <v>44</v>
      </c>
      <c r="B205" s="140" t="s">
        <v>307</v>
      </c>
      <c r="C205" s="136">
        <v>2015</v>
      </c>
      <c r="D205" s="137">
        <v>3550</v>
      </c>
    </row>
    <row r="206" spans="1:4" s="138" customFormat="1" ht="13.5" customHeight="1">
      <c r="A206" s="139">
        <v>45</v>
      </c>
      <c r="B206" s="141" t="s">
        <v>308</v>
      </c>
      <c r="C206" s="136">
        <v>2015</v>
      </c>
      <c r="D206" s="137">
        <v>3099</v>
      </c>
    </row>
    <row r="207" spans="1:4" s="138" customFormat="1" ht="13.5" customHeight="1">
      <c r="A207" s="139">
        <v>46</v>
      </c>
      <c r="B207" s="140" t="s">
        <v>309</v>
      </c>
      <c r="C207" s="136">
        <v>2015</v>
      </c>
      <c r="D207" s="137">
        <v>2312.4</v>
      </c>
    </row>
    <row r="208" spans="1:4" s="138" customFormat="1" ht="13.5" customHeight="1">
      <c r="A208" s="139">
        <v>47</v>
      </c>
      <c r="B208" s="140" t="s">
        <v>310</v>
      </c>
      <c r="C208" s="136">
        <v>2016</v>
      </c>
      <c r="D208" s="137">
        <v>3440</v>
      </c>
    </row>
    <row r="209" spans="1:4" s="138" customFormat="1" ht="13.5" customHeight="1">
      <c r="A209" s="139">
        <v>48</v>
      </c>
      <c r="B209" s="140" t="s">
        <v>310</v>
      </c>
      <c r="C209" s="136">
        <v>2016</v>
      </c>
      <c r="D209" s="137">
        <v>3440</v>
      </c>
    </row>
    <row r="210" spans="1:4" s="138" customFormat="1" ht="13.5" customHeight="1">
      <c r="A210" s="139">
        <v>49</v>
      </c>
      <c r="B210" s="140" t="s">
        <v>311</v>
      </c>
      <c r="C210" s="136">
        <v>2016</v>
      </c>
      <c r="D210" s="137">
        <v>1299.01</v>
      </c>
    </row>
    <row r="211" spans="1:4" s="138" customFormat="1" ht="13.5" customHeight="1">
      <c r="A211" s="139">
        <v>50</v>
      </c>
      <c r="B211" s="141" t="s">
        <v>312</v>
      </c>
      <c r="C211" s="136">
        <v>2016</v>
      </c>
      <c r="D211" s="137">
        <v>2249</v>
      </c>
    </row>
    <row r="212" spans="1:4" s="138" customFormat="1" ht="13.5" customHeight="1">
      <c r="A212" s="216" t="s">
        <v>272</v>
      </c>
      <c r="B212" s="216"/>
      <c r="C212" s="47"/>
      <c r="D212" s="217">
        <f>SUM(D162:D211)</f>
        <v>127587.84999999998</v>
      </c>
    </row>
    <row r="213" spans="1:4" s="138" customFormat="1" ht="21" customHeight="1">
      <c r="A213" s="221" t="s">
        <v>1339</v>
      </c>
      <c r="B213" s="221"/>
      <c r="C213" s="221"/>
      <c r="D213" s="222"/>
    </row>
    <row r="214" spans="1:4" s="138" customFormat="1" ht="13.5" customHeight="1">
      <c r="A214" s="47">
        <f aca="true" t="shared" si="5" ref="A214:A235">ROW(A1)</f>
        <v>1</v>
      </c>
      <c r="B214" s="135" t="s">
        <v>313</v>
      </c>
      <c r="C214" s="136">
        <v>2011</v>
      </c>
      <c r="D214" s="137">
        <v>17900</v>
      </c>
    </row>
    <row r="215" spans="1:4" s="138" customFormat="1" ht="13.5" customHeight="1">
      <c r="A215" s="47">
        <f t="shared" si="5"/>
        <v>2</v>
      </c>
      <c r="B215" s="135" t="s">
        <v>314</v>
      </c>
      <c r="C215" s="136">
        <v>2011</v>
      </c>
      <c r="D215" s="137">
        <v>14000</v>
      </c>
    </row>
    <row r="216" spans="1:4" s="138" customFormat="1" ht="13.5" customHeight="1">
      <c r="A216" s="47">
        <f t="shared" si="5"/>
        <v>3</v>
      </c>
      <c r="B216" s="135" t="s">
        <v>315</v>
      </c>
      <c r="C216" s="136">
        <v>2011</v>
      </c>
      <c r="D216" s="137">
        <v>1999.98</v>
      </c>
    </row>
    <row r="217" spans="1:4" s="138" customFormat="1" ht="13.5" customHeight="1">
      <c r="A217" s="47">
        <f t="shared" si="5"/>
        <v>4</v>
      </c>
      <c r="B217" s="135" t="s">
        <v>315</v>
      </c>
      <c r="C217" s="136">
        <v>2011</v>
      </c>
      <c r="D217" s="137">
        <v>2099.98</v>
      </c>
    </row>
    <row r="218" spans="1:4" s="138" customFormat="1" ht="13.5" customHeight="1">
      <c r="A218" s="47">
        <f t="shared" si="5"/>
        <v>5</v>
      </c>
      <c r="B218" s="135" t="s">
        <v>316</v>
      </c>
      <c r="C218" s="136">
        <v>2012</v>
      </c>
      <c r="D218" s="137">
        <v>7255.77</v>
      </c>
    </row>
    <row r="219" spans="1:4" s="138" customFormat="1" ht="13.5" customHeight="1">
      <c r="A219" s="47">
        <f t="shared" si="5"/>
        <v>6</v>
      </c>
      <c r="B219" s="135" t="s">
        <v>317</v>
      </c>
      <c r="C219" s="136">
        <v>2012</v>
      </c>
      <c r="D219" s="137">
        <v>2952</v>
      </c>
    </row>
    <row r="220" spans="1:4" s="138" customFormat="1" ht="13.5" customHeight="1">
      <c r="A220" s="47">
        <f t="shared" si="5"/>
        <v>7</v>
      </c>
      <c r="B220" s="135" t="s">
        <v>318</v>
      </c>
      <c r="C220" s="136">
        <v>2013</v>
      </c>
      <c r="D220" s="137">
        <v>2380</v>
      </c>
    </row>
    <row r="221" spans="1:4" s="138" customFormat="1" ht="13.5" customHeight="1">
      <c r="A221" s="47">
        <f t="shared" si="5"/>
        <v>8</v>
      </c>
      <c r="B221" s="135" t="s">
        <v>319</v>
      </c>
      <c r="C221" s="136">
        <v>2013</v>
      </c>
      <c r="D221" s="137">
        <v>2573</v>
      </c>
    </row>
    <row r="222" spans="1:4" s="138" customFormat="1" ht="13.5" customHeight="1">
      <c r="A222" s="47">
        <f t="shared" si="5"/>
        <v>9</v>
      </c>
      <c r="B222" s="135" t="s">
        <v>320</v>
      </c>
      <c r="C222" s="136">
        <v>2013</v>
      </c>
      <c r="D222" s="137">
        <v>2550</v>
      </c>
    </row>
    <row r="223" spans="1:4" s="138" customFormat="1" ht="13.5" customHeight="1">
      <c r="A223" s="47">
        <f t="shared" si="5"/>
        <v>10</v>
      </c>
      <c r="B223" s="135" t="s">
        <v>321</v>
      </c>
      <c r="C223" s="136">
        <v>2014</v>
      </c>
      <c r="D223" s="137">
        <v>3591.6</v>
      </c>
    </row>
    <row r="224" spans="1:4" s="138" customFormat="1" ht="13.5" customHeight="1">
      <c r="A224" s="47">
        <f t="shared" si="5"/>
        <v>11</v>
      </c>
      <c r="B224" s="135" t="s">
        <v>322</v>
      </c>
      <c r="C224" s="136">
        <v>2014</v>
      </c>
      <c r="D224" s="137">
        <v>10947</v>
      </c>
    </row>
    <row r="225" spans="1:4" s="138" customFormat="1" ht="13.5" customHeight="1">
      <c r="A225" s="47">
        <f t="shared" si="5"/>
        <v>12</v>
      </c>
      <c r="B225" s="135" t="s">
        <v>323</v>
      </c>
      <c r="C225" s="136">
        <v>2014</v>
      </c>
      <c r="D225" s="137">
        <v>2644.5</v>
      </c>
    </row>
    <row r="226" spans="1:4" s="138" customFormat="1" ht="13.5" customHeight="1">
      <c r="A226" s="47">
        <f t="shared" si="5"/>
        <v>13</v>
      </c>
      <c r="B226" s="141" t="s">
        <v>324</v>
      </c>
      <c r="C226" s="136">
        <v>2014</v>
      </c>
      <c r="D226" s="137">
        <v>2201.7</v>
      </c>
    </row>
    <row r="227" spans="1:4" s="138" customFormat="1" ht="13.5" customHeight="1">
      <c r="A227" s="47">
        <f t="shared" si="5"/>
        <v>14</v>
      </c>
      <c r="B227" s="140" t="s">
        <v>325</v>
      </c>
      <c r="C227" s="136">
        <v>2014</v>
      </c>
      <c r="D227" s="137">
        <v>1966.77</v>
      </c>
    </row>
    <row r="228" spans="1:4" s="138" customFormat="1" ht="13.5" customHeight="1">
      <c r="A228" s="47">
        <f t="shared" si="5"/>
        <v>15</v>
      </c>
      <c r="B228" s="140" t="s">
        <v>326</v>
      </c>
      <c r="C228" s="136">
        <v>2014</v>
      </c>
      <c r="D228" s="137">
        <v>1966.77</v>
      </c>
    </row>
    <row r="229" spans="1:4" ht="13.5" customHeight="1">
      <c r="A229" s="47">
        <f t="shared" si="5"/>
        <v>16</v>
      </c>
      <c r="B229" s="140" t="s">
        <v>321</v>
      </c>
      <c r="C229" s="136">
        <v>2014</v>
      </c>
      <c r="D229" s="137">
        <v>3591.6</v>
      </c>
    </row>
    <row r="230" spans="1:4" ht="13.5" customHeight="1">
      <c r="A230" s="47">
        <f t="shared" si="5"/>
        <v>17</v>
      </c>
      <c r="B230" s="140" t="s">
        <v>327</v>
      </c>
      <c r="C230" s="136">
        <v>2015</v>
      </c>
      <c r="D230" s="137">
        <v>2047.95</v>
      </c>
    </row>
    <row r="231" spans="1:4" ht="13.5" customHeight="1">
      <c r="A231" s="47">
        <f t="shared" si="5"/>
        <v>18</v>
      </c>
      <c r="B231" s="140" t="s">
        <v>328</v>
      </c>
      <c r="C231" s="136">
        <v>2015</v>
      </c>
      <c r="D231" s="137">
        <v>11795.7</v>
      </c>
    </row>
    <row r="232" spans="1:4" ht="13.5" customHeight="1">
      <c r="A232" s="47">
        <f t="shared" si="5"/>
        <v>19</v>
      </c>
      <c r="B232" s="140" t="s">
        <v>329</v>
      </c>
      <c r="C232" s="136">
        <v>2015</v>
      </c>
      <c r="D232" s="137">
        <v>6796.98</v>
      </c>
    </row>
    <row r="233" spans="1:4" ht="13.5" customHeight="1">
      <c r="A233" s="47">
        <f t="shared" si="5"/>
        <v>20</v>
      </c>
      <c r="B233" s="140" t="s">
        <v>330</v>
      </c>
      <c r="C233" s="136">
        <v>2015</v>
      </c>
      <c r="D233" s="137">
        <v>4194.3</v>
      </c>
    </row>
    <row r="234" spans="1:4" s="138" customFormat="1" ht="13.5" customHeight="1">
      <c r="A234" s="47">
        <f t="shared" si="5"/>
        <v>21</v>
      </c>
      <c r="B234" s="140" t="s">
        <v>331</v>
      </c>
      <c r="C234" s="136">
        <v>2015</v>
      </c>
      <c r="D234" s="137">
        <v>2890.5</v>
      </c>
    </row>
    <row r="235" spans="1:4" s="138" customFormat="1" ht="13.5" customHeight="1">
      <c r="A235" s="47">
        <f t="shared" si="5"/>
        <v>22</v>
      </c>
      <c r="B235" s="141" t="s">
        <v>332</v>
      </c>
      <c r="C235" s="136">
        <v>2015</v>
      </c>
      <c r="D235" s="137">
        <v>1820</v>
      </c>
    </row>
    <row r="236" spans="1:4" s="138" customFormat="1" ht="13.5" customHeight="1">
      <c r="A236" s="216" t="s">
        <v>272</v>
      </c>
      <c r="B236" s="216"/>
      <c r="C236" s="47"/>
      <c r="D236" s="217">
        <f>SUM(D214:D235)</f>
        <v>110166.10000000002</v>
      </c>
    </row>
    <row r="237" spans="1:4" s="138" customFormat="1" ht="21" customHeight="1">
      <c r="A237" s="39" t="s">
        <v>333</v>
      </c>
      <c r="B237" s="142"/>
      <c r="C237" s="142"/>
      <c r="D237" s="143"/>
    </row>
    <row r="238" spans="1:4" ht="21" customHeight="1">
      <c r="A238" s="221" t="s">
        <v>1471</v>
      </c>
      <c r="B238" s="221"/>
      <c r="C238" s="221"/>
      <c r="D238" s="222"/>
    </row>
    <row r="239" spans="1:4" ht="13.5" customHeight="1">
      <c r="A239" s="47">
        <v>1</v>
      </c>
      <c r="B239" s="135" t="s">
        <v>334</v>
      </c>
      <c r="C239" s="47">
        <v>2012</v>
      </c>
      <c r="D239" s="144">
        <v>574.41</v>
      </c>
    </row>
    <row r="240" spans="1:4" ht="13.5" customHeight="1">
      <c r="A240" s="47">
        <v>2</v>
      </c>
      <c r="B240" s="135" t="s">
        <v>334</v>
      </c>
      <c r="C240" s="47">
        <v>2012</v>
      </c>
      <c r="D240" s="144">
        <v>574.41</v>
      </c>
    </row>
    <row r="241" spans="1:4" ht="13.5" customHeight="1">
      <c r="A241" s="47">
        <v>3</v>
      </c>
      <c r="B241" s="135" t="s">
        <v>334</v>
      </c>
      <c r="C241" s="47">
        <v>2012</v>
      </c>
      <c r="D241" s="144">
        <v>574.41</v>
      </c>
    </row>
    <row r="242" spans="1:4" ht="13.5" customHeight="1">
      <c r="A242" s="47">
        <v>4</v>
      </c>
      <c r="B242" s="135" t="s">
        <v>334</v>
      </c>
      <c r="C242" s="47">
        <v>2012</v>
      </c>
      <c r="D242" s="144">
        <v>574.41</v>
      </c>
    </row>
    <row r="243" spans="1:4" ht="13.5" customHeight="1">
      <c r="A243" s="47">
        <v>5</v>
      </c>
      <c r="B243" s="135" t="s">
        <v>335</v>
      </c>
      <c r="C243" s="47">
        <v>2011</v>
      </c>
      <c r="D243" s="144">
        <v>1167.27</v>
      </c>
    </row>
    <row r="244" spans="1:4" ht="13.5" customHeight="1">
      <c r="A244" s="47">
        <v>6</v>
      </c>
      <c r="B244" s="135" t="s">
        <v>336</v>
      </c>
      <c r="C244" s="47">
        <v>2011</v>
      </c>
      <c r="D244" s="144">
        <v>2134.05</v>
      </c>
    </row>
    <row r="245" spans="1:4" ht="13.5" customHeight="1">
      <c r="A245" s="47">
        <v>7</v>
      </c>
      <c r="B245" s="135" t="s">
        <v>337</v>
      </c>
      <c r="C245" s="47">
        <v>2011</v>
      </c>
      <c r="D245" s="144">
        <v>2220.15</v>
      </c>
    </row>
    <row r="246" spans="1:4" ht="13.5" customHeight="1">
      <c r="A246" s="47">
        <v>8</v>
      </c>
      <c r="B246" s="135" t="s">
        <v>337</v>
      </c>
      <c r="C246" s="47">
        <v>2011</v>
      </c>
      <c r="D246" s="144">
        <v>2220.15</v>
      </c>
    </row>
    <row r="247" spans="1:4" ht="13.5" customHeight="1">
      <c r="A247" s="47">
        <v>9</v>
      </c>
      <c r="B247" s="135" t="s">
        <v>338</v>
      </c>
      <c r="C247" s="47">
        <v>2011</v>
      </c>
      <c r="D247" s="144">
        <v>2694.93</v>
      </c>
    </row>
    <row r="248" spans="1:4" ht="13.5" customHeight="1">
      <c r="A248" s="47">
        <v>10</v>
      </c>
      <c r="B248" s="135" t="s">
        <v>339</v>
      </c>
      <c r="C248" s="47">
        <v>2012</v>
      </c>
      <c r="D248" s="144">
        <v>1751.52</v>
      </c>
    </row>
    <row r="249" spans="1:4" ht="13.5" customHeight="1">
      <c r="A249" s="47">
        <v>11</v>
      </c>
      <c r="B249" s="135" t="s">
        <v>340</v>
      </c>
      <c r="C249" s="47">
        <v>2012</v>
      </c>
      <c r="D249" s="144">
        <v>2078.97</v>
      </c>
    </row>
    <row r="250" spans="1:4" ht="13.5" customHeight="1">
      <c r="A250" s="47">
        <v>12</v>
      </c>
      <c r="B250" s="135" t="s">
        <v>341</v>
      </c>
      <c r="C250" s="47">
        <v>2013</v>
      </c>
      <c r="D250" s="144">
        <v>2066.4</v>
      </c>
    </row>
    <row r="251" spans="1:4" ht="13.5" customHeight="1">
      <c r="A251" s="47">
        <v>13</v>
      </c>
      <c r="B251" s="135" t="s">
        <v>341</v>
      </c>
      <c r="C251" s="47">
        <v>2013</v>
      </c>
      <c r="D251" s="144">
        <v>2066.4</v>
      </c>
    </row>
    <row r="252" spans="1:4" ht="13.5" customHeight="1">
      <c r="A252" s="47">
        <v>14</v>
      </c>
      <c r="B252" s="135" t="s">
        <v>342</v>
      </c>
      <c r="C252" s="47">
        <v>2013</v>
      </c>
      <c r="D252" s="144">
        <v>2390.75</v>
      </c>
    </row>
    <row r="253" spans="1:4" ht="13.5" customHeight="1">
      <c r="A253" s="47">
        <v>15</v>
      </c>
      <c r="B253" s="135" t="s">
        <v>342</v>
      </c>
      <c r="C253" s="47">
        <v>2013</v>
      </c>
      <c r="D253" s="144">
        <v>2390.75</v>
      </c>
    </row>
    <row r="254" spans="1:4" ht="13.5" customHeight="1">
      <c r="A254" s="47">
        <v>16</v>
      </c>
      <c r="B254" s="135" t="s">
        <v>342</v>
      </c>
      <c r="C254" s="47">
        <v>2013</v>
      </c>
      <c r="D254" s="144">
        <v>2390.75</v>
      </c>
    </row>
    <row r="255" spans="1:4" ht="13.5" customHeight="1">
      <c r="A255" s="47">
        <v>17</v>
      </c>
      <c r="B255" s="135" t="s">
        <v>342</v>
      </c>
      <c r="C255" s="47">
        <v>2013</v>
      </c>
      <c r="D255" s="144">
        <v>2390.75</v>
      </c>
    </row>
    <row r="256" spans="1:4" ht="13.5" customHeight="1">
      <c r="A256" s="47">
        <v>18</v>
      </c>
      <c r="B256" s="135" t="s">
        <v>342</v>
      </c>
      <c r="C256" s="47">
        <v>2013</v>
      </c>
      <c r="D256" s="144">
        <v>2390.76</v>
      </c>
    </row>
    <row r="257" spans="1:4" ht="13.5" customHeight="1">
      <c r="A257" s="47">
        <v>19</v>
      </c>
      <c r="B257" s="135" t="s">
        <v>343</v>
      </c>
      <c r="C257" s="47">
        <v>2013</v>
      </c>
      <c r="D257" s="144">
        <v>3478.44</v>
      </c>
    </row>
    <row r="258" spans="1:4" ht="13.5" customHeight="1">
      <c r="A258" s="47">
        <v>20</v>
      </c>
      <c r="B258" s="135" t="s">
        <v>344</v>
      </c>
      <c r="C258" s="47">
        <v>2014</v>
      </c>
      <c r="D258" s="144">
        <v>2131.44</v>
      </c>
    </row>
    <row r="259" spans="1:4" ht="13.5" customHeight="1">
      <c r="A259" s="47">
        <v>21</v>
      </c>
      <c r="B259" s="135" t="s">
        <v>344</v>
      </c>
      <c r="C259" s="47">
        <v>2014</v>
      </c>
      <c r="D259" s="144">
        <v>2131.44</v>
      </c>
    </row>
    <row r="260" spans="1:4" ht="13.5" customHeight="1">
      <c r="A260" s="47">
        <v>22</v>
      </c>
      <c r="B260" s="135" t="s">
        <v>345</v>
      </c>
      <c r="C260" s="47">
        <v>2014</v>
      </c>
      <c r="D260" s="144">
        <v>2666.75</v>
      </c>
    </row>
    <row r="261" spans="1:4" ht="13.5" customHeight="1">
      <c r="A261" s="47">
        <v>23</v>
      </c>
      <c r="B261" s="135" t="s">
        <v>346</v>
      </c>
      <c r="C261" s="47">
        <v>2014</v>
      </c>
      <c r="D261" s="144">
        <v>2666.75</v>
      </c>
    </row>
    <row r="262" spans="1:4" ht="13.5" customHeight="1">
      <c r="A262" s="47">
        <v>24</v>
      </c>
      <c r="B262" s="135" t="s">
        <v>347</v>
      </c>
      <c r="C262" s="47">
        <v>2015</v>
      </c>
      <c r="D262" s="144">
        <v>2245</v>
      </c>
    </row>
    <row r="263" spans="1:4" ht="13.5" customHeight="1">
      <c r="A263" s="47">
        <v>25</v>
      </c>
      <c r="B263" s="135" t="s">
        <v>347</v>
      </c>
      <c r="C263" s="47">
        <v>2015</v>
      </c>
      <c r="D263" s="144">
        <v>2245</v>
      </c>
    </row>
    <row r="264" spans="1:4" ht="13.5" customHeight="1">
      <c r="A264" s="47">
        <v>26</v>
      </c>
      <c r="B264" s="135" t="s">
        <v>348</v>
      </c>
      <c r="C264" s="47">
        <v>2015</v>
      </c>
      <c r="D264" s="144">
        <v>2417.51</v>
      </c>
    </row>
    <row r="265" spans="1:4" ht="13.5" customHeight="1">
      <c r="A265" s="47">
        <v>27</v>
      </c>
      <c r="B265" s="135" t="s">
        <v>348</v>
      </c>
      <c r="C265" s="47">
        <v>2015</v>
      </c>
      <c r="D265" s="144">
        <v>2417.52</v>
      </c>
    </row>
    <row r="266" spans="1:4" ht="13.5" customHeight="1">
      <c r="A266" s="47">
        <v>28</v>
      </c>
      <c r="B266" s="135" t="s">
        <v>349</v>
      </c>
      <c r="C266" s="47">
        <v>2015</v>
      </c>
      <c r="D266" s="144">
        <v>2874.23</v>
      </c>
    </row>
    <row r="267" spans="1:4" ht="13.5" customHeight="1">
      <c r="A267" s="47">
        <v>29</v>
      </c>
      <c r="B267" s="135" t="s">
        <v>350</v>
      </c>
      <c r="C267" s="47">
        <v>2016</v>
      </c>
      <c r="D267" s="137">
        <v>2960</v>
      </c>
    </row>
    <row r="268" spans="1:4" ht="13.5" customHeight="1">
      <c r="A268" s="47">
        <v>30</v>
      </c>
      <c r="B268" s="135" t="s">
        <v>351</v>
      </c>
      <c r="C268" s="47">
        <v>2013</v>
      </c>
      <c r="D268" s="144">
        <v>1549</v>
      </c>
    </row>
    <row r="269" spans="1:4" ht="13.5" customHeight="1">
      <c r="A269" s="47">
        <v>31</v>
      </c>
      <c r="B269" s="135" t="s">
        <v>351</v>
      </c>
      <c r="C269" s="47">
        <v>2013</v>
      </c>
      <c r="D269" s="144">
        <v>1549</v>
      </c>
    </row>
    <row r="270" spans="1:4" ht="13.5" customHeight="1">
      <c r="A270" s="47">
        <v>32</v>
      </c>
      <c r="B270" s="135" t="s">
        <v>352</v>
      </c>
      <c r="C270" s="47">
        <v>2015</v>
      </c>
      <c r="D270" s="144">
        <v>1470</v>
      </c>
    </row>
    <row r="271" spans="1:4" ht="13.5" customHeight="1">
      <c r="A271" s="47">
        <v>33</v>
      </c>
      <c r="B271" s="135" t="s">
        <v>353</v>
      </c>
      <c r="C271" s="47">
        <v>2015</v>
      </c>
      <c r="D271" s="144">
        <v>1699</v>
      </c>
    </row>
    <row r="272" spans="1:4" ht="13.5" customHeight="1">
      <c r="A272" s="47">
        <v>34</v>
      </c>
      <c r="B272" s="135" t="s">
        <v>353</v>
      </c>
      <c r="C272" s="47">
        <v>2015</v>
      </c>
      <c r="D272" s="144">
        <v>1699</v>
      </c>
    </row>
    <row r="273" spans="1:4" ht="13.5" customHeight="1">
      <c r="A273" s="47">
        <v>35</v>
      </c>
      <c r="B273" s="135" t="s">
        <v>353</v>
      </c>
      <c r="C273" s="47">
        <v>2015</v>
      </c>
      <c r="D273" s="145">
        <v>1699</v>
      </c>
    </row>
    <row r="274" spans="1:4" ht="13.5" customHeight="1">
      <c r="A274" s="47">
        <v>36</v>
      </c>
      <c r="B274" s="146" t="s">
        <v>354</v>
      </c>
      <c r="C274" s="47">
        <v>2016</v>
      </c>
      <c r="D274" s="145">
        <v>2899</v>
      </c>
    </row>
    <row r="275" spans="1:4" ht="13.5" customHeight="1">
      <c r="A275" s="47">
        <v>37</v>
      </c>
      <c r="B275" s="146" t="s">
        <v>355</v>
      </c>
      <c r="C275" s="47">
        <v>2011</v>
      </c>
      <c r="D275" s="145">
        <v>1924</v>
      </c>
    </row>
    <row r="276" spans="1:4" ht="13.5" customHeight="1">
      <c r="A276" s="47">
        <v>38</v>
      </c>
      <c r="B276" s="146" t="s">
        <v>356</v>
      </c>
      <c r="C276" s="47">
        <v>2015</v>
      </c>
      <c r="D276" s="145">
        <v>40089.99</v>
      </c>
    </row>
    <row r="277" spans="1:4" ht="13.5" customHeight="1">
      <c r="A277" s="47">
        <v>39</v>
      </c>
      <c r="B277" s="146" t="s">
        <v>357</v>
      </c>
      <c r="C277" s="47">
        <v>2015</v>
      </c>
      <c r="D277" s="145">
        <v>891.75</v>
      </c>
    </row>
    <row r="278" spans="1:4" ht="13.5" customHeight="1">
      <c r="A278" s="47">
        <v>40</v>
      </c>
      <c r="B278" s="146" t="s">
        <v>358</v>
      </c>
      <c r="C278" s="47">
        <v>2011</v>
      </c>
      <c r="D278" s="145">
        <v>1228.3</v>
      </c>
    </row>
    <row r="279" spans="1:4" ht="13.5" customHeight="1">
      <c r="A279" s="47">
        <v>41</v>
      </c>
      <c r="B279" s="146" t="s">
        <v>359</v>
      </c>
      <c r="C279" s="47">
        <v>2012</v>
      </c>
      <c r="D279" s="145">
        <v>599</v>
      </c>
    </row>
    <row r="280" spans="1:4" ht="13.5" customHeight="1">
      <c r="A280" s="47">
        <v>42</v>
      </c>
      <c r="B280" s="146" t="s">
        <v>360</v>
      </c>
      <c r="C280" s="47">
        <v>2013</v>
      </c>
      <c r="D280" s="145">
        <v>405</v>
      </c>
    </row>
    <row r="281" spans="1:4" ht="13.5" customHeight="1">
      <c r="A281" s="47">
        <v>43</v>
      </c>
      <c r="B281" s="146" t="s">
        <v>361</v>
      </c>
      <c r="C281" s="47">
        <v>2013</v>
      </c>
      <c r="D281" s="145">
        <v>529</v>
      </c>
    </row>
    <row r="282" spans="1:4" ht="13.5" customHeight="1">
      <c r="A282" s="47">
        <v>44</v>
      </c>
      <c r="B282" s="146" t="s">
        <v>361</v>
      </c>
      <c r="C282" s="47">
        <v>2013</v>
      </c>
      <c r="D282" s="145">
        <v>529</v>
      </c>
    </row>
    <row r="283" spans="1:4" ht="13.5" customHeight="1">
      <c r="A283" s="47">
        <v>45</v>
      </c>
      <c r="B283" s="146" t="s">
        <v>361</v>
      </c>
      <c r="C283" s="47">
        <v>2013</v>
      </c>
      <c r="D283" s="145">
        <v>529</v>
      </c>
    </row>
    <row r="284" spans="1:4" ht="13.5" customHeight="1">
      <c r="A284" s="47">
        <v>46</v>
      </c>
      <c r="B284" s="146" t="s">
        <v>361</v>
      </c>
      <c r="C284" s="47">
        <v>2013</v>
      </c>
      <c r="D284" s="145">
        <v>529</v>
      </c>
    </row>
    <row r="285" spans="1:4" ht="13.5" customHeight="1">
      <c r="A285" s="47">
        <v>47</v>
      </c>
      <c r="B285" s="146" t="s">
        <v>361</v>
      </c>
      <c r="C285" s="47">
        <v>2013</v>
      </c>
      <c r="D285" s="145">
        <v>529</v>
      </c>
    </row>
    <row r="286" spans="1:4" ht="13.5" customHeight="1">
      <c r="A286" s="47">
        <v>48</v>
      </c>
      <c r="B286" s="146" t="s">
        <v>362</v>
      </c>
      <c r="C286" s="47">
        <v>2013</v>
      </c>
      <c r="D286" s="145">
        <v>3479</v>
      </c>
    </row>
    <row r="287" spans="1:4" ht="13.5" customHeight="1">
      <c r="A287" s="47">
        <v>49</v>
      </c>
      <c r="B287" s="146" t="s">
        <v>363</v>
      </c>
      <c r="C287" s="47">
        <v>2013</v>
      </c>
      <c r="D287" s="145">
        <v>3289.01</v>
      </c>
    </row>
    <row r="288" spans="1:4" ht="13.5" customHeight="1">
      <c r="A288" s="47">
        <v>50</v>
      </c>
      <c r="B288" s="146" t="s">
        <v>364</v>
      </c>
      <c r="C288" s="47">
        <v>2011</v>
      </c>
      <c r="D288" s="145">
        <v>669</v>
      </c>
    </row>
    <row r="289" spans="1:4" ht="13.5" customHeight="1">
      <c r="A289" s="47">
        <v>51</v>
      </c>
      <c r="B289" s="146" t="s">
        <v>365</v>
      </c>
      <c r="C289" s="47">
        <v>2011</v>
      </c>
      <c r="D289" s="145">
        <v>1101</v>
      </c>
    </row>
    <row r="290" spans="1:4" ht="13.5" customHeight="1">
      <c r="A290" s="47">
        <v>52</v>
      </c>
      <c r="B290" s="146" t="s">
        <v>366</v>
      </c>
      <c r="C290" s="47">
        <v>2012</v>
      </c>
      <c r="D290" s="145">
        <v>759</v>
      </c>
    </row>
    <row r="291" spans="1:4" ht="13.5" customHeight="1">
      <c r="A291" s="47">
        <v>53</v>
      </c>
      <c r="B291" s="146" t="s">
        <v>366</v>
      </c>
      <c r="C291" s="47">
        <v>2012</v>
      </c>
      <c r="D291" s="145">
        <v>759</v>
      </c>
    </row>
    <row r="292" spans="1:4" ht="13.5" customHeight="1">
      <c r="A292" s="47">
        <v>54</v>
      </c>
      <c r="B292" s="146" t="s">
        <v>366</v>
      </c>
      <c r="C292" s="47">
        <v>2012</v>
      </c>
      <c r="D292" s="145">
        <v>759</v>
      </c>
    </row>
    <row r="293" spans="1:4" ht="13.5" customHeight="1">
      <c r="A293" s="47">
        <v>55</v>
      </c>
      <c r="B293" s="146" t="s">
        <v>367</v>
      </c>
      <c r="C293" s="47">
        <v>2012</v>
      </c>
      <c r="D293" s="145">
        <v>769.99</v>
      </c>
    </row>
    <row r="294" spans="1:4" ht="13.5" customHeight="1">
      <c r="A294" s="47">
        <v>56</v>
      </c>
      <c r="B294" s="146" t="s">
        <v>368</v>
      </c>
      <c r="C294" s="47">
        <v>2012</v>
      </c>
      <c r="D294" s="145">
        <v>1769</v>
      </c>
    </row>
    <row r="295" spans="1:4" ht="13.5" customHeight="1">
      <c r="A295" s="47">
        <v>57</v>
      </c>
      <c r="B295" s="146" t="s">
        <v>369</v>
      </c>
      <c r="C295" s="47">
        <v>2012</v>
      </c>
      <c r="D295" s="145">
        <v>3355</v>
      </c>
    </row>
    <row r="296" spans="1:4" ht="13.5" customHeight="1">
      <c r="A296" s="47">
        <v>58</v>
      </c>
      <c r="B296" s="146" t="s">
        <v>370</v>
      </c>
      <c r="C296" s="47">
        <v>2013</v>
      </c>
      <c r="D296" s="145">
        <v>2704</v>
      </c>
    </row>
    <row r="297" spans="1:4" ht="13.5" customHeight="1">
      <c r="A297" s="47">
        <v>59</v>
      </c>
      <c r="B297" s="146" t="s">
        <v>371</v>
      </c>
      <c r="C297" s="47">
        <v>2013</v>
      </c>
      <c r="D297" s="145">
        <v>554</v>
      </c>
    </row>
    <row r="298" spans="1:4" ht="13.5" customHeight="1">
      <c r="A298" s="47">
        <v>60</v>
      </c>
      <c r="B298" s="146" t="s">
        <v>372</v>
      </c>
      <c r="C298" s="47">
        <v>2014</v>
      </c>
      <c r="D298" s="145">
        <v>759</v>
      </c>
    </row>
    <row r="299" spans="1:4" ht="13.5" customHeight="1">
      <c r="A299" s="47">
        <v>61</v>
      </c>
      <c r="B299" s="146" t="s">
        <v>373</v>
      </c>
      <c r="C299" s="47">
        <v>2014</v>
      </c>
      <c r="D299" s="145">
        <v>724</v>
      </c>
    </row>
    <row r="300" spans="1:4" ht="13.5" customHeight="1">
      <c r="A300" s="47">
        <v>62</v>
      </c>
      <c r="B300" s="146" t="s">
        <v>374</v>
      </c>
      <c r="C300" s="47">
        <v>2014</v>
      </c>
      <c r="D300" s="145">
        <v>3059</v>
      </c>
    </row>
    <row r="301" spans="1:4" ht="13.5" customHeight="1">
      <c r="A301" s="47">
        <v>63</v>
      </c>
      <c r="B301" s="146" t="s">
        <v>375</v>
      </c>
      <c r="C301" s="47">
        <v>2014</v>
      </c>
      <c r="D301" s="145">
        <v>13999</v>
      </c>
    </row>
    <row r="302" spans="1:4" ht="13.5" customHeight="1">
      <c r="A302" s="216" t="s">
        <v>272</v>
      </c>
      <c r="B302" s="216"/>
      <c r="C302" s="47"/>
      <c r="D302" s="217">
        <f>SUM(D239:D301)</f>
        <v>159740.36</v>
      </c>
    </row>
    <row r="303" spans="1:4" ht="21" customHeight="1">
      <c r="A303" s="221" t="s">
        <v>1339</v>
      </c>
      <c r="B303" s="221"/>
      <c r="C303" s="221"/>
      <c r="D303" s="222"/>
    </row>
    <row r="304" spans="1:4" ht="13.5" customHeight="1">
      <c r="A304" s="47">
        <f>ROW(A1)</f>
        <v>1</v>
      </c>
      <c r="B304" s="147" t="s">
        <v>376</v>
      </c>
      <c r="C304" s="47">
        <v>2015</v>
      </c>
      <c r="D304" s="145">
        <v>165037.99</v>
      </c>
    </row>
    <row r="305" spans="1:4" ht="13.5" customHeight="1">
      <c r="A305" s="216" t="s">
        <v>272</v>
      </c>
      <c r="B305" s="216"/>
      <c r="C305" s="47"/>
      <c r="D305" s="217">
        <f>SUM(D304)</f>
        <v>165037.99</v>
      </c>
    </row>
    <row r="306" spans="1:4" ht="21" customHeight="1">
      <c r="A306" s="39" t="s">
        <v>377</v>
      </c>
      <c r="B306" s="142"/>
      <c r="C306" s="142"/>
      <c r="D306" s="143"/>
    </row>
    <row r="307" spans="1:4" ht="21" customHeight="1">
      <c r="A307" s="221" t="s">
        <v>1471</v>
      </c>
      <c r="B307" s="221"/>
      <c r="C307" s="221"/>
      <c r="D307" s="222"/>
    </row>
    <row r="308" spans="1:4" ht="13.5" customHeight="1">
      <c r="A308" s="47">
        <f>ROW(A1)</f>
        <v>1</v>
      </c>
      <c r="B308" s="148" t="s">
        <v>378</v>
      </c>
      <c r="C308" s="149">
        <v>2011</v>
      </c>
      <c r="D308" s="150">
        <v>3449</v>
      </c>
    </row>
    <row r="309" spans="1:4" ht="13.5" customHeight="1">
      <c r="A309" s="47">
        <f>ROW(A2)</f>
        <v>2</v>
      </c>
      <c r="B309" s="148" t="s">
        <v>379</v>
      </c>
      <c r="C309" s="149">
        <v>2011</v>
      </c>
      <c r="D309" s="150">
        <v>1908</v>
      </c>
    </row>
    <row r="310" spans="1:4" ht="13.5" customHeight="1">
      <c r="A310" s="47">
        <f>ROW(A5)</f>
        <v>5</v>
      </c>
      <c r="B310" s="148" t="s">
        <v>380</v>
      </c>
      <c r="C310" s="149">
        <v>2011</v>
      </c>
      <c r="D310" s="150">
        <v>3499</v>
      </c>
    </row>
    <row r="311" spans="1:4" ht="13.5" customHeight="1">
      <c r="A311" s="47">
        <f>ROW(A3)</f>
        <v>3</v>
      </c>
      <c r="B311" s="148" t="s">
        <v>381</v>
      </c>
      <c r="C311" s="149">
        <v>2011</v>
      </c>
      <c r="D311" s="150">
        <v>2999</v>
      </c>
    </row>
    <row r="312" spans="1:4" ht="13.5" customHeight="1">
      <c r="A312" s="47">
        <f>ROW(A4)</f>
        <v>4</v>
      </c>
      <c r="B312" s="148" t="s">
        <v>382</v>
      </c>
      <c r="C312" s="149">
        <v>2011</v>
      </c>
      <c r="D312" s="150">
        <v>1088</v>
      </c>
    </row>
    <row r="313" spans="1:4" ht="13.5" customHeight="1">
      <c r="A313" s="47">
        <f aca="true" t="shared" si="6" ref="A313:A360">ROW(A6)</f>
        <v>6</v>
      </c>
      <c r="B313" s="148" t="s">
        <v>383</v>
      </c>
      <c r="C313" s="149">
        <v>2011</v>
      </c>
      <c r="D313" s="150">
        <v>3019</v>
      </c>
    </row>
    <row r="314" spans="1:4" ht="13.5" customHeight="1">
      <c r="A314" s="47">
        <f t="shared" si="6"/>
        <v>7</v>
      </c>
      <c r="B314" s="148" t="s">
        <v>384</v>
      </c>
      <c r="C314" s="149">
        <v>2011</v>
      </c>
      <c r="D314" s="150">
        <v>1949</v>
      </c>
    </row>
    <row r="315" spans="1:4" ht="13.5" customHeight="1">
      <c r="A315" s="47">
        <f t="shared" si="6"/>
        <v>8</v>
      </c>
      <c r="B315" s="148" t="s">
        <v>385</v>
      </c>
      <c r="C315" s="149">
        <v>2013</v>
      </c>
      <c r="D315" s="150">
        <v>2498</v>
      </c>
    </row>
    <row r="316" spans="1:4" ht="13.5" customHeight="1">
      <c r="A316" s="47">
        <f t="shared" si="6"/>
        <v>9</v>
      </c>
      <c r="B316" s="148" t="s">
        <v>385</v>
      </c>
      <c r="C316" s="149">
        <v>2013</v>
      </c>
      <c r="D316" s="150">
        <v>2498</v>
      </c>
    </row>
    <row r="317" spans="1:4" ht="13.5" customHeight="1">
      <c r="A317" s="47">
        <f t="shared" si="6"/>
        <v>10</v>
      </c>
      <c r="B317" s="148" t="s">
        <v>385</v>
      </c>
      <c r="C317" s="149">
        <v>2013</v>
      </c>
      <c r="D317" s="150">
        <v>2497.98</v>
      </c>
    </row>
    <row r="318" spans="1:4" ht="13.5" customHeight="1">
      <c r="A318" s="47">
        <f t="shared" si="6"/>
        <v>11</v>
      </c>
      <c r="B318" s="148" t="s">
        <v>386</v>
      </c>
      <c r="C318" s="149">
        <v>2013</v>
      </c>
      <c r="D318" s="150">
        <v>1574</v>
      </c>
    </row>
    <row r="319" spans="1:4" ht="13.5" customHeight="1">
      <c r="A319" s="47">
        <f t="shared" si="6"/>
        <v>12</v>
      </c>
      <c r="B319" s="148" t="s">
        <v>387</v>
      </c>
      <c r="C319" s="149">
        <v>2014</v>
      </c>
      <c r="D319" s="150">
        <v>1950</v>
      </c>
    </row>
    <row r="320" spans="1:4" ht="13.5" customHeight="1">
      <c r="A320" s="47">
        <f t="shared" si="6"/>
        <v>13</v>
      </c>
      <c r="B320" s="148" t="s">
        <v>388</v>
      </c>
      <c r="C320" s="149">
        <v>2014</v>
      </c>
      <c r="D320" s="150">
        <v>1149</v>
      </c>
    </row>
    <row r="321" spans="1:4" ht="13.5" customHeight="1">
      <c r="A321" s="47">
        <f t="shared" si="6"/>
        <v>14</v>
      </c>
      <c r="B321" s="148" t="s">
        <v>389</v>
      </c>
      <c r="C321" s="149">
        <v>2014</v>
      </c>
      <c r="D321" s="150">
        <v>2440</v>
      </c>
    </row>
    <row r="322" spans="1:4" ht="13.5" customHeight="1">
      <c r="A322" s="47">
        <f t="shared" si="6"/>
        <v>15</v>
      </c>
      <c r="B322" s="148" t="s">
        <v>390</v>
      </c>
      <c r="C322" s="149">
        <v>2014</v>
      </c>
      <c r="D322" s="150">
        <v>2318</v>
      </c>
    </row>
    <row r="323" spans="1:4" ht="13.5" customHeight="1">
      <c r="A323" s="47">
        <f t="shared" si="6"/>
        <v>16</v>
      </c>
      <c r="B323" s="148" t="s">
        <v>391</v>
      </c>
      <c r="C323" s="149">
        <v>2014</v>
      </c>
      <c r="D323" s="150">
        <v>998.99</v>
      </c>
    </row>
    <row r="324" spans="1:4" ht="13.5" customHeight="1">
      <c r="A324" s="47">
        <f t="shared" si="6"/>
        <v>17</v>
      </c>
      <c r="B324" s="148" t="s">
        <v>392</v>
      </c>
      <c r="C324" s="149">
        <v>2014</v>
      </c>
      <c r="D324" s="150">
        <v>3333.3</v>
      </c>
    </row>
    <row r="325" spans="1:4" ht="13.5" customHeight="1">
      <c r="A325" s="47">
        <f t="shared" si="6"/>
        <v>18</v>
      </c>
      <c r="B325" s="148" t="s">
        <v>392</v>
      </c>
      <c r="C325" s="149">
        <v>2014</v>
      </c>
      <c r="D325" s="150">
        <v>3333.3</v>
      </c>
    </row>
    <row r="326" spans="1:4" ht="13.5" customHeight="1">
      <c r="A326" s="47">
        <f t="shared" si="6"/>
        <v>19</v>
      </c>
      <c r="B326" s="148" t="s">
        <v>392</v>
      </c>
      <c r="C326" s="149">
        <v>2014</v>
      </c>
      <c r="D326" s="150">
        <v>3333.3</v>
      </c>
    </row>
    <row r="327" spans="1:4" ht="13.5" customHeight="1">
      <c r="A327" s="47">
        <f t="shared" si="6"/>
        <v>20</v>
      </c>
      <c r="B327" s="148" t="s">
        <v>392</v>
      </c>
      <c r="C327" s="149">
        <v>2014</v>
      </c>
      <c r="D327" s="150">
        <v>3333.3</v>
      </c>
    </row>
    <row r="328" spans="1:4" ht="13.5" customHeight="1">
      <c r="A328" s="47">
        <f t="shared" si="6"/>
        <v>21</v>
      </c>
      <c r="B328" s="148" t="s">
        <v>393</v>
      </c>
      <c r="C328" s="149">
        <v>2014</v>
      </c>
      <c r="D328" s="150">
        <v>667.89</v>
      </c>
    </row>
    <row r="329" spans="1:4" ht="13.5" customHeight="1">
      <c r="A329" s="47">
        <f t="shared" si="6"/>
        <v>22</v>
      </c>
      <c r="B329" s="148" t="s">
        <v>394</v>
      </c>
      <c r="C329" s="149">
        <v>2015</v>
      </c>
      <c r="D329" s="150">
        <v>2663</v>
      </c>
    </row>
    <row r="330" spans="1:4" ht="13.5" customHeight="1">
      <c r="A330" s="47">
        <f t="shared" si="6"/>
        <v>23</v>
      </c>
      <c r="B330" s="148" t="s">
        <v>394</v>
      </c>
      <c r="C330" s="149">
        <v>2015</v>
      </c>
      <c r="D330" s="150">
        <v>2663</v>
      </c>
    </row>
    <row r="331" spans="1:4" ht="13.5" customHeight="1">
      <c r="A331" s="47">
        <f t="shared" si="6"/>
        <v>24</v>
      </c>
      <c r="B331" s="148" t="s">
        <v>394</v>
      </c>
      <c r="C331" s="149">
        <v>2015</v>
      </c>
      <c r="D331" s="150">
        <v>2663</v>
      </c>
    </row>
    <row r="332" spans="1:4" ht="13.5" customHeight="1">
      <c r="A332" s="47">
        <f t="shared" si="6"/>
        <v>25</v>
      </c>
      <c r="B332" s="148" t="s">
        <v>394</v>
      </c>
      <c r="C332" s="149">
        <v>2015</v>
      </c>
      <c r="D332" s="150">
        <v>2663</v>
      </c>
    </row>
    <row r="333" spans="1:4" ht="13.5" customHeight="1">
      <c r="A333" s="47">
        <f t="shared" si="6"/>
        <v>26</v>
      </c>
      <c r="B333" s="148" t="s">
        <v>394</v>
      </c>
      <c r="C333" s="149">
        <v>2015</v>
      </c>
      <c r="D333" s="150">
        <v>2663</v>
      </c>
    </row>
    <row r="334" spans="1:4" ht="13.5" customHeight="1">
      <c r="A334" s="47">
        <f t="shared" si="6"/>
        <v>27</v>
      </c>
      <c r="B334" s="148" t="s">
        <v>394</v>
      </c>
      <c r="C334" s="149">
        <v>2015</v>
      </c>
      <c r="D334" s="150">
        <v>2663</v>
      </c>
    </row>
    <row r="335" spans="1:4" ht="13.5" customHeight="1">
      <c r="A335" s="47">
        <f t="shared" si="6"/>
        <v>28</v>
      </c>
      <c r="B335" s="148" t="s">
        <v>394</v>
      </c>
      <c r="C335" s="149">
        <v>2015</v>
      </c>
      <c r="D335" s="150">
        <v>2663</v>
      </c>
    </row>
    <row r="336" spans="1:4" ht="13.5" customHeight="1">
      <c r="A336" s="47">
        <f t="shared" si="6"/>
        <v>29</v>
      </c>
      <c r="B336" s="148" t="s">
        <v>394</v>
      </c>
      <c r="C336" s="149">
        <v>2015</v>
      </c>
      <c r="D336" s="150">
        <v>2663</v>
      </c>
    </row>
    <row r="337" spans="1:4" ht="13.5" customHeight="1">
      <c r="A337" s="47">
        <f t="shared" si="6"/>
        <v>30</v>
      </c>
      <c r="B337" s="148" t="s">
        <v>394</v>
      </c>
      <c r="C337" s="149">
        <v>2015</v>
      </c>
      <c r="D337" s="150">
        <v>2663</v>
      </c>
    </row>
    <row r="338" spans="1:4" ht="13.5" customHeight="1">
      <c r="A338" s="47">
        <f t="shared" si="6"/>
        <v>31</v>
      </c>
      <c r="B338" s="148" t="s">
        <v>394</v>
      </c>
      <c r="C338" s="149">
        <v>2015</v>
      </c>
      <c r="D338" s="150">
        <v>2663</v>
      </c>
    </row>
    <row r="339" spans="1:4" ht="13.5" customHeight="1">
      <c r="A339" s="47">
        <f t="shared" si="6"/>
        <v>32</v>
      </c>
      <c r="B339" s="148" t="s">
        <v>394</v>
      </c>
      <c r="C339" s="149">
        <v>2015</v>
      </c>
      <c r="D339" s="150">
        <v>2663</v>
      </c>
    </row>
    <row r="340" spans="1:4" ht="13.5" customHeight="1">
      <c r="A340" s="47">
        <f t="shared" si="6"/>
        <v>33</v>
      </c>
      <c r="B340" s="148" t="s">
        <v>394</v>
      </c>
      <c r="C340" s="149">
        <v>2015</v>
      </c>
      <c r="D340" s="150">
        <v>2663</v>
      </c>
    </row>
    <row r="341" spans="1:4" ht="13.5" customHeight="1">
      <c r="A341" s="47">
        <f t="shared" si="6"/>
        <v>34</v>
      </c>
      <c r="B341" s="148" t="s">
        <v>395</v>
      </c>
      <c r="C341" s="149">
        <v>2015</v>
      </c>
      <c r="D341" s="150">
        <v>1299</v>
      </c>
    </row>
    <row r="342" spans="1:4" ht="13.5" customHeight="1">
      <c r="A342" s="47">
        <f t="shared" si="6"/>
        <v>35</v>
      </c>
      <c r="B342" s="148" t="s">
        <v>396</v>
      </c>
      <c r="C342" s="149">
        <v>2016</v>
      </c>
      <c r="D342" s="150">
        <v>3417</v>
      </c>
    </row>
    <row r="343" spans="1:4" ht="13.5" customHeight="1">
      <c r="A343" s="47">
        <f t="shared" si="6"/>
        <v>36</v>
      </c>
      <c r="B343" s="148" t="s">
        <v>397</v>
      </c>
      <c r="C343" s="149">
        <v>2011</v>
      </c>
      <c r="D343" s="150">
        <v>3196.77</v>
      </c>
    </row>
    <row r="344" spans="1:4" ht="13.5" customHeight="1">
      <c r="A344" s="47">
        <f t="shared" si="6"/>
        <v>37</v>
      </c>
      <c r="B344" s="148" t="s">
        <v>398</v>
      </c>
      <c r="C344" s="149">
        <v>2011</v>
      </c>
      <c r="D344" s="150">
        <v>1474.77</v>
      </c>
    </row>
    <row r="345" spans="1:4" ht="13.5" customHeight="1">
      <c r="A345" s="47">
        <f t="shared" si="6"/>
        <v>38</v>
      </c>
      <c r="B345" s="148" t="s">
        <v>399</v>
      </c>
      <c r="C345" s="149">
        <v>2011</v>
      </c>
      <c r="D345" s="150">
        <v>5051.61</v>
      </c>
    </row>
    <row r="346" spans="1:4" ht="13.5" customHeight="1">
      <c r="A346" s="47">
        <f t="shared" si="6"/>
        <v>39</v>
      </c>
      <c r="B346" s="148" t="s">
        <v>399</v>
      </c>
      <c r="C346" s="149">
        <v>2011</v>
      </c>
      <c r="D346" s="150">
        <v>5051.61</v>
      </c>
    </row>
    <row r="347" spans="1:4" ht="13.5" customHeight="1">
      <c r="A347" s="47">
        <f t="shared" si="6"/>
        <v>40</v>
      </c>
      <c r="B347" s="148" t="s">
        <v>400</v>
      </c>
      <c r="C347" s="149">
        <v>2013</v>
      </c>
      <c r="D347" s="150">
        <v>3873.27</v>
      </c>
    </row>
    <row r="348" spans="1:4" ht="13.5" customHeight="1">
      <c r="A348" s="47">
        <f t="shared" si="6"/>
        <v>41</v>
      </c>
      <c r="B348" s="148" t="s">
        <v>400</v>
      </c>
      <c r="C348" s="149">
        <v>2013</v>
      </c>
      <c r="D348" s="150">
        <v>3873.27</v>
      </c>
    </row>
    <row r="349" spans="1:4" ht="13.5" customHeight="1">
      <c r="A349" s="47">
        <f t="shared" si="6"/>
        <v>42</v>
      </c>
      <c r="B349" s="148" t="s">
        <v>400</v>
      </c>
      <c r="C349" s="149">
        <v>2013</v>
      </c>
      <c r="D349" s="150">
        <v>3873.27</v>
      </c>
    </row>
    <row r="350" spans="1:4" ht="13.5" customHeight="1">
      <c r="A350" s="47">
        <f t="shared" si="6"/>
        <v>43</v>
      </c>
      <c r="B350" s="148" t="s">
        <v>400</v>
      </c>
      <c r="C350" s="149">
        <v>2013</v>
      </c>
      <c r="D350" s="150">
        <v>3873.27</v>
      </c>
    </row>
    <row r="351" spans="1:4" ht="13.5" customHeight="1">
      <c r="A351" s="47">
        <f t="shared" si="6"/>
        <v>44</v>
      </c>
      <c r="B351" s="148" t="s">
        <v>400</v>
      </c>
      <c r="C351" s="149">
        <v>2013</v>
      </c>
      <c r="D351" s="150">
        <v>3873.27</v>
      </c>
    </row>
    <row r="352" spans="1:4" ht="13.5" customHeight="1">
      <c r="A352" s="47">
        <f t="shared" si="6"/>
        <v>45</v>
      </c>
      <c r="B352" s="148" t="s">
        <v>400</v>
      </c>
      <c r="C352" s="149">
        <v>2013</v>
      </c>
      <c r="D352" s="150">
        <v>3873.27</v>
      </c>
    </row>
    <row r="353" spans="1:4" ht="13.5" customHeight="1">
      <c r="A353" s="47">
        <f t="shared" si="6"/>
        <v>46</v>
      </c>
      <c r="B353" s="148" t="s">
        <v>400</v>
      </c>
      <c r="C353" s="149">
        <v>2013</v>
      </c>
      <c r="D353" s="150">
        <v>3873.27</v>
      </c>
    </row>
    <row r="354" spans="1:4" ht="13.5" customHeight="1">
      <c r="A354" s="47">
        <f t="shared" si="6"/>
        <v>47</v>
      </c>
      <c r="B354" s="148" t="s">
        <v>400</v>
      </c>
      <c r="C354" s="149">
        <v>2013</v>
      </c>
      <c r="D354" s="150">
        <v>3873.27</v>
      </c>
    </row>
    <row r="355" spans="1:4" ht="13.5" customHeight="1">
      <c r="A355" s="47">
        <f t="shared" si="6"/>
        <v>48</v>
      </c>
      <c r="B355" s="148" t="s">
        <v>400</v>
      </c>
      <c r="C355" s="149">
        <v>2013</v>
      </c>
      <c r="D355" s="150">
        <v>3873.27</v>
      </c>
    </row>
    <row r="356" spans="1:4" ht="13.5" customHeight="1">
      <c r="A356" s="47">
        <f t="shared" si="6"/>
        <v>49</v>
      </c>
      <c r="B356" s="148" t="s">
        <v>400</v>
      </c>
      <c r="C356" s="149">
        <v>2013</v>
      </c>
      <c r="D356" s="150">
        <v>3873.27</v>
      </c>
    </row>
    <row r="357" spans="1:4" ht="13.5" customHeight="1">
      <c r="A357" s="47">
        <f t="shared" si="6"/>
        <v>50</v>
      </c>
      <c r="B357" s="148" t="s">
        <v>400</v>
      </c>
      <c r="C357" s="149">
        <v>2013</v>
      </c>
      <c r="D357" s="150">
        <v>3873.27</v>
      </c>
    </row>
    <row r="358" spans="1:4" ht="13.5" customHeight="1">
      <c r="A358" s="47">
        <f t="shared" si="6"/>
        <v>51</v>
      </c>
      <c r="B358" s="148" t="s">
        <v>401</v>
      </c>
      <c r="C358" s="149">
        <v>2013</v>
      </c>
      <c r="D358" s="150">
        <v>3975.36</v>
      </c>
    </row>
    <row r="359" spans="1:4" ht="13.5" customHeight="1">
      <c r="A359" s="47">
        <f t="shared" si="6"/>
        <v>52</v>
      </c>
      <c r="B359" s="148" t="s">
        <v>401</v>
      </c>
      <c r="C359" s="149">
        <v>2013</v>
      </c>
      <c r="D359" s="150">
        <v>3975.36</v>
      </c>
    </row>
    <row r="360" spans="1:4" ht="13.5" customHeight="1">
      <c r="A360" s="47">
        <f t="shared" si="6"/>
        <v>53</v>
      </c>
      <c r="B360" s="148" t="s">
        <v>402</v>
      </c>
      <c r="C360" s="149">
        <v>2013</v>
      </c>
      <c r="D360" s="150">
        <v>6000</v>
      </c>
    </row>
    <row r="361" spans="1:4" ht="13.5" customHeight="1">
      <c r="A361" s="216" t="s">
        <v>272</v>
      </c>
      <c r="B361" s="216"/>
      <c r="C361" s="216"/>
      <c r="D361" s="217">
        <f>SUM(D308:D360)</f>
        <v>157839.50999999998</v>
      </c>
    </row>
    <row r="362" spans="1:4" ht="21" customHeight="1">
      <c r="A362" s="39" t="s">
        <v>403</v>
      </c>
      <c r="B362" s="142"/>
      <c r="C362" s="142"/>
      <c r="D362" s="143"/>
    </row>
    <row r="363" spans="1:4" ht="21" customHeight="1">
      <c r="A363" s="221" t="s">
        <v>1338</v>
      </c>
      <c r="B363" s="221"/>
      <c r="C363" s="221"/>
      <c r="D363" s="222"/>
    </row>
    <row r="364" spans="1:4" ht="13.5" customHeight="1">
      <c r="A364" s="47">
        <v>1</v>
      </c>
      <c r="B364" s="151" t="s">
        <v>404</v>
      </c>
      <c r="C364" s="136">
        <v>2011</v>
      </c>
      <c r="D364" s="137">
        <v>4600</v>
      </c>
    </row>
    <row r="365" spans="1:4" ht="13.5" customHeight="1">
      <c r="A365" s="47">
        <v>2</v>
      </c>
      <c r="B365" s="151" t="s">
        <v>405</v>
      </c>
      <c r="C365" s="136">
        <v>2011</v>
      </c>
      <c r="D365" s="137">
        <v>3788.4</v>
      </c>
    </row>
    <row r="366" spans="1:4" ht="13.5" customHeight="1">
      <c r="A366" s="47">
        <v>3</v>
      </c>
      <c r="B366" s="151" t="s">
        <v>406</v>
      </c>
      <c r="C366" s="136">
        <v>2011</v>
      </c>
      <c r="D366" s="137">
        <v>5100</v>
      </c>
    </row>
    <row r="367" spans="1:4" ht="13.5" customHeight="1">
      <c r="A367" s="47">
        <v>4</v>
      </c>
      <c r="B367" s="151" t="s">
        <v>407</v>
      </c>
      <c r="C367" s="136">
        <v>2011</v>
      </c>
      <c r="D367" s="137">
        <v>6393.54</v>
      </c>
    </row>
    <row r="368" spans="1:4" ht="13.5" customHeight="1">
      <c r="A368" s="47">
        <v>5</v>
      </c>
      <c r="B368" s="151" t="s">
        <v>408</v>
      </c>
      <c r="C368" s="136">
        <v>2011</v>
      </c>
      <c r="D368" s="137">
        <v>6393.54</v>
      </c>
    </row>
    <row r="369" spans="1:4" ht="13.5" customHeight="1">
      <c r="A369" s="47">
        <v>6</v>
      </c>
      <c r="B369" s="151" t="s">
        <v>409</v>
      </c>
      <c r="C369" s="136">
        <v>2012</v>
      </c>
      <c r="D369" s="137">
        <v>4185.2</v>
      </c>
    </row>
    <row r="370" spans="1:4" ht="13.5" customHeight="1">
      <c r="A370" s="47">
        <v>7</v>
      </c>
      <c r="B370" s="151" t="s">
        <v>410</v>
      </c>
      <c r="C370" s="136">
        <v>2012</v>
      </c>
      <c r="D370" s="137">
        <v>4185.2</v>
      </c>
    </row>
    <row r="371" spans="1:4" ht="13.5" customHeight="1">
      <c r="A371" s="47">
        <v>8</v>
      </c>
      <c r="B371" s="151" t="s">
        <v>411</v>
      </c>
      <c r="C371" s="136">
        <v>2012</v>
      </c>
      <c r="D371" s="137">
        <v>7790</v>
      </c>
    </row>
    <row r="372" spans="1:4" ht="13.5" customHeight="1">
      <c r="A372" s="47">
        <v>9</v>
      </c>
      <c r="B372" s="151" t="s">
        <v>412</v>
      </c>
      <c r="C372" s="136">
        <v>2012</v>
      </c>
      <c r="D372" s="137">
        <v>14355.33</v>
      </c>
    </row>
    <row r="373" spans="1:4" ht="13.5" customHeight="1">
      <c r="A373" s="47">
        <v>10</v>
      </c>
      <c r="B373" s="151" t="s">
        <v>413</v>
      </c>
      <c r="C373" s="136">
        <v>2012</v>
      </c>
      <c r="D373" s="137">
        <v>3683.85</v>
      </c>
    </row>
    <row r="374" spans="1:4" ht="13.5" customHeight="1">
      <c r="A374" s="47">
        <v>11</v>
      </c>
      <c r="B374" s="151" t="s">
        <v>414</v>
      </c>
      <c r="C374" s="136">
        <v>2012</v>
      </c>
      <c r="D374" s="137">
        <v>6833.03</v>
      </c>
    </row>
    <row r="375" spans="1:4" ht="13.5" customHeight="1">
      <c r="A375" s="47">
        <v>12</v>
      </c>
      <c r="B375" s="151" t="s">
        <v>415</v>
      </c>
      <c r="C375" s="136">
        <v>2013</v>
      </c>
      <c r="D375" s="137">
        <v>183917.41</v>
      </c>
    </row>
    <row r="376" spans="1:4" ht="13.5" customHeight="1">
      <c r="A376" s="47">
        <v>13</v>
      </c>
      <c r="B376" s="151" t="s">
        <v>416</v>
      </c>
      <c r="C376" s="136">
        <v>2013</v>
      </c>
      <c r="D376" s="137">
        <v>9717</v>
      </c>
    </row>
    <row r="377" spans="1:4" ht="13.5" customHeight="1">
      <c r="A377" s="47">
        <v>14</v>
      </c>
      <c r="B377" s="151" t="s">
        <v>417</v>
      </c>
      <c r="C377" s="136">
        <v>2013</v>
      </c>
      <c r="D377" s="137">
        <v>31365</v>
      </c>
    </row>
    <row r="378" spans="1:4" ht="13.5" customHeight="1">
      <c r="A378" s="47">
        <v>15</v>
      </c>
      <c r="B378" s="151" t="s">
        <v>418</v>
      </c>
      <c r="C378" s="136">
        <v>2013</v>
      </c>
      <c r="D378" s="137">
        <v>4551</v>
      </c>
    </row>
    <row r="379" spans="1:4" ht="13.5" customHeight="1">
      <c r="A379" s="47">
        <v>16</v>
      </c>
      <c r="B379" s="151" t="s">
        <v>419</v>
      </c>
      <c r="C379" s="136">
        <v>2013</v>
      </c>
      <c r="D379" s="137">
        <v>6273</v>
      </c>
    </row>
    <row r="380" spans="1:4" ht="13.5" customHeight="1">
      <c r="A380" s="47">
        <v>17</v>
      </c>
      <c r="B380" s="151" t="s">
        <v>420</v>
      </c>
      <c r="C380" s="136">
        <v>2013</v>
      </c>
      <c r="D380" s="137">
        <v>3936</v>
      </c>
    </row>
    <row r="381" spans="1:4" ht="13.5" customHeight="1">
      <c r="A381" s="47">
        <v>18</v>
      </c>
      <c r="B381" s="151" t="s">
        <v>420</v>
      </c>
      <c r="C381" s="136">
        <v>2013</v>
      </c>
      <c r="D381" s="137">
        <v>3936</v>
      </c>
    </row>
    <row r="382" spans="1:4" ht="13.5" customHeight="1">
      <c r="A382" s="47">
        <v>19</v>
      </c>
      <c r="B382" s="151" t="s">
        <v>421</v>
      </c>
      <c r="C382" s="136">
        <v>2013</v>
      </c>
      <c r="D382" s="137">
        <v>6150</v>
      </c>
    </row>
    <row r="383" spans="1:4" ht="13.5" customHeight="1">
      <c r="A383" s="47">
        <v>20</v>
      </c>
      <c r="B383" s="151" t="s">
        <v>422</v>
      </c>
      <c r="C383" s="136">
        <v>2013</v>
      </c>
      <c r="D383" s="137">
        <v>3690</v>
      </c>
    </row>
    <row r="384" spans="1:4" ht="13.5" customHeight="1">
      <c r="A384" s="47">
        <v>21</v>
      </c>
      <c r="B384" s="151" t="s">
        <v>422</v>
      </c>
      <c r="C384" s="136">
        <v>2013</v>
      </c>
      <c r="D384" s="137">
        <v>3690</v>
      </c>
    </row>
    <row r="385" spans="1:4" ht="13.5" customHeight="1">
      <c r="A385" s="47">
        <v>22</v>
      </c>
      <c r="B385" s="151" t="s">
        <v>423</v>
      </c>
      <c r="C385" s="136">
        <v>2013</v>
      </c>
      <c r="D385" s="137">
        <v>5658</v>
      </c>
    </row>
    <row r="386" spans="1:4" ht="13.5" customHeight="1">
      <c r="A386" s="47">
        <v>23</v>
      </c>
      <c r="B386" s="151" t="s">
        <v>1469</v>
      </c>
      <c r="C386" s="136">
        <v>2013</v>
      </c>
      <c r="D386" s="137">
        <v>6499.32</v>
      </c>
    </row>
    <row r="387" spans="1:4" ht="13.5" customHeight="1">
      <c r="A387" s="47">
        <v>24</v>
      </c>
      <c r="B387" s="151" t="s">
        <v>424</v>
      </c>
      <c r="C387" s="136">
        <v>2013</v>
      </c>
      <c r="D387" s="137">
        <v>33702</v>
      </c>
    </row>
    <row r="388" spans="1:4" ht="13.5" customHeight="1">
      <c r="A388" s="47">
        <v>25</v>
      </c>
      <c r="B388" s="151" t="s">
        <v>1470</v>
      </c>
      <c r="C388" s="136">
        <v>2014</v>
      </c>
      <c r="D388" s="137">
        <v>14762.91</v>
      </c>
    </row>
    <row r="389" spans="1:4" ht="13.5" customHeight="1">
      <c r="A389" s="47">
        <v>26</v>
      </c>
      <c r="B389" s="151" t="s">
        <v>425</v>
      </c>
      <c r="C389" s="136">
        <v>2014</v>
      </c>
      <c r="D389" s="137">
        <v>5973.21</v>
      </c>
    </row>
    <row r="390" spans="1:4" ht="13.5" customHeight="1">
      <c r="A390" s="47">
        <v>27</v>
      </c>
      <c r="B390" s="151" t="s">
        <v>425</v>
      </c>
      <c r="C390" s="136">
        <v>2014</v>
      </c>
      <c r="D390" s="137">
        <v>5337.2</v>
      </c>
    </row>
    <row r="391" spans="1:4" ht="13.5" customHeight="1">
      <c r="A391" s="47">
        <v>28</v>
      </c>
      <c r="B391" s="151" t="s">
        <v>426</v>
      </c>
      <c r="C391" s="136">
        <v>2014</v>
      </c>
      <c r="D391" s="137">
        <v>16949.78</v>
      </c>
    </row>
    <row r="392" spans="1:4" ht="13.5" customHeight="1">
      <c r="A392" s="47">
        <v>29</v>
      </c>
      <c r="B392" s="151" t="s">
        <v>427</v>
      </c>
      <c r="C392" s="136">
        <v>2014</v>
      </c>
      <c r="D392" s="137">
        <v>12045.39</v>
      </c>
    </row>
    <row r="393" spans="1:4" ht="13.5" customHeight="1">
      <c r="A393" s="47">
        <v>30</v>
      </c>
      <c r="B393" s="151" t="s">
        <v>428</v>
      </c>
      <c r="C393" s="136">
        <v>2014</v>
      </c>
      <c r="D393" s="137">
        <v>35098.05</v>
      </c>
    </row>
    <row r="394" spans="1:4" ht="13.5" customHeight="1">
      <c r="A394" s="47">
        <v>31</v>
      </c>
      <c r="B394" s="151" t="s">
        <v>429</v>
      </c>
      <c r="C394" s="136">
        <v>2014</v>
      </c>
      <c r="D394" s="137">
        <v>20672.61</v>
      </c>
    </row>
    <row r="395" spans="1:4" ht="13.5" customHeight="1">
      <c r="A395" s="47">
        <v>32</v>
      </c>
      <c r="B395" s="151" t="s">
        <v>429</v>
      </c>
      <c r="C395" s="136">
        <v>2014</v>
      </c>
      <c r="D395" s="137">
        <v>20672.61</v>
      </c>
    </row>
    <row r="396" spans="1:4" ht="13.5" customHeight="1">
      <c r="A396" s="47">
        <v>33</v>
      </c>
      <c r="B396" s="151" t="s">
        <v>430</v>
      </c>
      <c r="C396" s="136">
        <v>2014</v>
      </c>
      <c r="D396" s="137">
        <v>21874.32</v>
      </c>
    </row>
    <row r="397" spans="1:4" ht="13.5" customHeight="1">
      <c r="A397" s="47">
        <v>34</v>
      </c>
      <c r="B397" s="151" t="s">
        <v>257</v>
      </c>
      <c r="C397" s="136">
        <v>2015</v>
      </c>
      <c r="D397" s="137">
        <v>11490.66</v>
      </c>
    </row>
    <row r="398" spans="1:4" ht="13.5" customHeight="1">
      <c r="A398" s="47">
        <v>35</v>
      </c>
      <c r="B398" s="151" t="s">
        <v>257</v>
      </c>
      <c r="C398" s="136">
        <v>2015</v>
      </c>
      <c r="D398" s="137">
        <v>11490.66</v>
      </c>
    </row>
    <row r="399" spans="1:4" ht="13.5" customHeight="1">
      <c r="A399" s="47">
        <v>36</v>
      </c>
      <c r="B399" s="151" t="s">
        <v>431</v>
      </c>
      <c r="C399" s="136">
        <v>2015</v>
      </c>
      <c r="D399" s="137">
        <v>16679.84</v>
      </c>
    </row>
    <row r="400" spans="1:4" ht="13.5" customHeight="1">
      <c r="A400" s="47">
        <v>37</v>
      </c>
      <c r="B400" s="151" t="s">
        <v>432</v>
      </c>
      <c r="C400" s="136">
        <v>2015</v>
      </c>
      <c r="D400" s="137">
        <v>5002</v>
      </c>
    </row>
    <row r="401" spans="1:4" ht="13.5" customHeight="1">
      <c r="A401" s="47">
        <v>38</v>
      </c>
      <c r="B401" s="151" t="s">
        <v>433</v>
      </c>
      <c r="C401" s="136">
        <v>2015</v>
      </c>
      <c r="D401" s="137">
        <v>5002</v>
      </c>
    </row>
    <row r="402" spans="1:4" ht="13.5" customHeight="1">
      <c r="A402" s="47">
        <v>39</v>
      </c>
      <c r="B402" s="151" t="s">
        <v>434</v>
      </c>
      <c r="C402" s="136">
        <v>2015</v>
      </c>
      <c r="D402" s="137">
        <v>21736.74</v>
      </c>
    </row>
    <row r="403" spans="1:4" ht="13.5" customHeight="1">
      <c r="A403" s="47">
        <v>40</v>
      </c>
      <c r="B403" s="151" t="s">
        <v>435</v>
      </c>
      <c r="C403" s="136">
        <v>2015</v>
      </c>
      <c r="D403" s="137">
        <v>17153.58</v>
      </c>
    </row>
    <row r="404" spans="1:4" ht="13.5" customHeight="1">
      <c r="A404" s="47">
        <v>41</v>
      </c>
      <c r="B404" s="151" t="s">
        <v>436</v>
      </c>
      <c r="C404" s="136">
        <v>2015</v>
      </c>
      <c r="D404" s="137">
        <v>4204.14</v>
      </c>
    </row>
    <row r="405" spans="1:4" ht="13.5" customHeight="1">
      <c r="A405" s="47">
        <v>42</v>
      </c>
      <c r="B405" s="151" t="s">
        <v>437</v>
      </c>
      <c r="C405" s="136">
        <v>2015</v>
      </c>
      <c r="D405" s="137">
        <v>23171.97</v>
      </c>
    </row>
    <row r="406" spans="1:4" ht="13.5" customHeight="1">
      <c r="A406" s="47">
        <v>43</v>
      </c>
      <c r="B406" s="151" t="s">
        <v>438</v>
      </c>
      <c r="C406" s="136">
        <v>2015</v>
      </c>
      <c r="D406" s="137">
        <v>7023.3</v>
      </c>
    </row>
    <row r="407" spans="1:4" ht="13.5" customHeight="1">
      <c r="A407" s="47">
        <v>44</v>
      </c>
      <c r="B407" s="151" t="s">
        <v>438</v>
      </c>
      <c r="C407" s="136">
        <v>2015</v>
      </c>
      <c r="D407" s="137">
        <v>7023.3</v>
      </c>
    </row>
    <row r="408" spans="1:4" ht="13.5" customHeight="1">
      <c r="A408" s="47">
        <v>45</v>
      </c>
      <c r="B408" s="151" t="s">
        <v>439</v>
      </c>
      <c r="C408" s="136">
        <v>2015</v>
      </c>
      <c r="D408" s="137">
        <v>5719.5</v>
      </c>
    </row>
    <row r="409" spans="1:4" ht="13.5" customHeight="1">
      <c r="A409" s="47">
        <v>46</v>
      </c>
      <c r="B409" s="151" t="s">
        <v>440</v>
      </c>
      <c r="C409" s="136">
        <v>2011</v>
      </c>
      <c r="D409" s="137">
        <v>11100</v>
      </c>
    </row>
    <row r="410" spans="1:4" ht="13.5" customHeight="1">
      <c r="A410" s="47">
        <v>47</v>
      </c>
      <c r="B410" s="151" t="s">
        <v>441</v>
      </c>
      <c r="C410" s="136">
        <v>2011</v>
      </c>
      <c r="D410" s="137">
        <v>15282.75</v>
      </c>
    </row>
    <row r="411" spans="1:4" ht="13.5" customHeight="1">
      <c r="A411" s="47">
        <v>48</v>
      </c>
      <c r="B411" s="151" t="s">
        <v>441</v>
      </c>
      <c r="C411" s="136">
        <v>2011</v>
      </c>
      <c r="D411" s="137">
        <v>15282.75</v>
      </c>
    </row>
    <row r="412" spans="1:4" ht="13.5" customHeight="1">
      <c r="A412" s="47">
        <v>49</v>
      </c>
      <c r="B412" s="151" t="s">
        <v>441</v>
      </c>
      <c r="C412" s="136">
        <v>2011</v>
      </c>
      <c r="D412" s="137">
        <v>15282.75</v>
      </c>
    </row>
    <row r="413" spans="1:4" ht="13.5" customHeight="1">
      <c r="A413" s="47">
        <v>50</v>
      </c>
      <c r="B413" s="151" t="s">
        <v>442</v>
      </c>
      <c r="C413" s="136">
        <v>2012</v>
      </c>
      <c r="D413" s="137">
        <v>13530</v>
      </c>
    </row>
    <row r="414" spans="1:4" ht="13.5" customHeight="1">
      <c r="A414" s="47">
        <v>51</v>
      </c>
      <c r="B414" s="151" t="s">
        <v>443</v>
      </c>
      <c r="C414" s="136">
        <v>2013</v>
      </c>
      <c r="D414" s="137">
        <v>3395</v>
      </c>
    </row>
    <row r="415" spans="1:4" ht="13.5" customHeight="1">
      <c r="A415" s="47">
        <v>52</v>
      </c>
      <c r="B415" s="151" t="s">
        <v>444</v>
      </c>
      <c r="C415" s="136">
        <v>2013</v>
      </c>
      <c r="D415" s="137">
        <v>2625</v>
      </c>
    </row>
    <row r="416" spans="1:4" ht="13.5" customHeight="1">
      <c r="A416" s="47">
        <v>53</v>
      </c>
      <c r="B416" s="151" t="s">
        <v>445</v>
      </c>
      <c r="C416" s="136">
        <v>2012</v>
      </c>
      <c r="D416" s="137">
        <v>3414.68</v>
      </c>
    </row>
    <row r="417" spans="1:4" ht="13.5" customHeight="1">
      <c r="A417" s="47">
        <v>54</v>
      </c>
      <c r="B417" s="151" t="s">
        <v>445</v>
      </c>
      <c r="C417" s="136">
        <v>2012</v>
      </c>
      <c r="D417" s="137">
        <v>3414.68</v>
      </c>
    </row>
    <row r="418" spans="1:4" ht="13.5" customHeight="1">
      <c r="A418" s="47">
        <v>55</v>
      </c>
      <c r="B418" s="151" t="s">
        <v>446</v>
      </c>
      <c r="C418" s="136">
        <v>2012</v>
      </c>
      <c r="D418" s="137">
        <v>3336.55</v>
      </c>
    </row>
    <row r="419" spans="1:4" ht="13.5" customHeight="1">
      <c r="A419" s="47">
        <v>56</v>
      </c>
      <c r="B419" s="151" t="s">
        <v>447</v>
      </c>
      <c r="C419" s="136">
        <v>2013</v>
      </c>
      <c r="D419" s="137">
        <v>683.74</v>
      </c>
    </row>
    <row r="420" spans="1:4" ht="13.5" customHeight="1">
      <c r="A420" s="47">
        <v>57</v>
      </c>
      <c r="B420" s="151" t="s">
        <v>448</v>
      </c>
      <c r="C420" s="136">
        <v>2013</v>
      </c>
      <c r="D420" s="137">
        <v>3395</v>
      </c>
    </row>
    <row r="421" spans="1:4" ht="13.5" customHeight="1">
      <c r="A421" s="47">
        <v>58</v>
      </c>
      <c r="B421" s="151" t="s">
        <v>448</v>
      </c>
      <c r="C421" s="136">
        <v>2013</v>
      </c>
      <c r="D421" s="137">
        <v>3395</v>
      </c>
    </row>
    <row r="422" spans="1:4" ht="13.5" customHeight="1">
      <c r="A422" s="47">
        <v>59</v>
      </c>
      <c r="B422" s="151" t="s">
        <v>449</v>
      </c>
      <c r="C422" s="136">
        <v>2012</v>
      </c>
      <c r="D422" s="137">
        <v>37000</v>
      </c>
    </row>
    <row r="423" spans="1:4" ht="13.5" customHeight="1">
      <c r="A423" s="47">
        <v>60</v>
      </c>
      <c r="B423" s="151" t="s">
        <v>448</v>
      </c>
      <c r="C423" s="136">
        <v>2013</v>
      </c>
      <c r="D423" s="137">
        <v>3395</v>
      </c>
    </row>
    <row r="424" spans="1:4" ht="13.5" customHeight="1">
      <c r="A424" s="47">
        <v>61</v>
      </c>
      <c r="B424" s="151" t="s">
        <v>450</v>
      </c>
      <c r="C424" s="136">
        <v>2012</v>
      </c>
      <c r="D424" s="137">
        <v>1277</v>
      </c>
    </row>
    <row r="425" spans="1:4" ht="13.5" customHeight="1">
      <c r="A425" s="47">
        <v>62</v>
      </c>
      <c r="B425" s="151" t="s">
        <v>451</v>
      </c>
      <c r="C425" s="136">
        <v>2012</v>
      </c>
      <c r="D425" s="137">
        <v>1266.9</v>
      </c>
    </row>
    <row r="426" spans="1:4" ht="13.5" customHeight="1">
      <c r="A426" s="47">
        <v>63</v>
      </c>
      <c r="B426" s="151" t="s">
        <v>452</v>
      </c>
      <c r="C426" s="136">
        <v>2014</v>
      </c>
      <c r="D426" s="137">
        <v>2673.87</v>
      </c>
    </row>
    <row r="427" spans="1:4" ht="13.5" customHeight="1">
      <c r="A427" s="47">
        <v>64</v>
      </c>
      <c r="B427" s="151" t="s">
        <v>452</v>
      </c>
      <c r="C427" s="136">
        <v>2014</v>
      </c>
      <c r="D427" s="137">
        <v>2673.87</v>
      </c>
    </row>
    <row r="428" spans="1:4" ht="13.5" customHeight="1">
      <c r="A428" s="47">
        <v>65</v>
      </c>
      <c r="B428" s="151" t="s">
        <v>453</v>
      </c>
      <c r="C428" s="136">
        <v>2012</v>
      </c>
      <c r="D428" s="137">
        <v>1089.78</v>
      </c>
    </row>
    <row r="429" spans="1:4" ht="13.5" customHeight="1">
      <c r="A429" s="47">
        <v>66</v>
      </c>
      <c r="B429" s="151" t="s">
        <v>454</v>
      </c>
      <c r="C429" s="136">
        <v>2012</v>
      </c>
      <c r="D429" s="137">
        <v>2329.62</v>
      </c>
    </row>
    <row r="430" spans="1:4" ht="13.5" customHeight="1">
      <c r="A430" s="47">
        <v>67</v>
      </c>
      <c r="B430" s="151" t="s">
        <v>454</v>
      </c>
      <c r="C430" s="136">
        <v>2012</v>
      </c>
      <c r="D430" s="137">
        <v>2329.62</v>
      </c>
    </row>
    <row r="431" spans="1:4" ht="13.5" customHeight="1">
      <c r="A431" s="47">
        <v>68</v>
      </c>
      <c r="B431" s="151" t="s">
        <v>455</v>
      </c>
      <c r="C431" s="136">
        <v>2012</v>
      </c>
      <c r="D431" s="137">
        <v>2701.08</v>
      </c>
    </row>
    <row r="432" spans="1:4" ht="13.5" customHeight="1">
      <c r="A432" s="47">
        <v>69</v>
      </c>
      <c r="B432" s="151" t="s">
        <v>455</v>
      </c>
      <c r="C432" s="136">
        <v>2012</v>
      </c>
      <c r="D432" s="137">
        <v>2701.08</v>
      </c>
    </row>
    <row r="433" spans="1:4" ht="13.5" customHeight="1">
      <c r="A433" s="47">
        <v>70</v>
      </c>
      <c r="B433" s="151" t="s">
        <v>455</v>
      </c>
      <c r="C433" s="136">
        <v>2012</v>
      </c>
      <c r="D433" s="137">
        <v>2701.08</v>
      </c>
    </row>
    <row r="434" spans="1:4" ht="13.5" customHeight="1">
      <c r="A434" s="47">
        <v>71</v>
      </c>
      <c r="B434" s="151" t="s">
        <v>456</v>
      </c>
      <c r="C434" s="136">
        <v>2014</v>
      </c>
      <c r="D434" s="137">
        <v>2673.87</v>
      </c>
    </row>
    <row r="435" spans="1:4" ht="13.5" customHeight="1">
      <c r="A435" s="47">
        <v>72</v>
      </c>
      <c r="B435" s="151" t="s">
        <v>452</v>
      </c>
      <c r="C435" s="136">
        <v>2014</v>
      </c>
      <c r="D435" s="137">
        <v>2673.87</v>
      </c>
    </row>
    <row r="436" spans="1:4" ht="13.5" customHeight="1">
      <c r="A436" s="47">
        <v>73</v>
      </c>
      <c r="B436" s="151" t="s">
        <v>452</v>
      </c>
      <c r="C436" s="136">
        <v>2014</v>
      </c>
      <c r="D436" s="137">
        <v>2673.87</v>
      </c>
    </row>
    <row r="437" spans="1:4" ht="13.5" customHeight="1">
      <c r="A437" s="47">
        <v>74</v>
      </c>
      <c r="B437" s="151" t="s">
        <v>457</v>
      </c>
      <c r="C437" s="136">
        <v>2011</v>
      </c>
      <c r="D437" s="137">
        <v>3490</v>
      </c>
    </row>
    <row r="438" spans="1:4" ht="13.5" customHeight="1">
      <c r="A438" s="47">
        <v>75</v>
      </c>
      <c r="B438" s="151" t="s">
        <v>458</v>
      </c>
      <c r="C438" s="136">
        <v>2014</v>
      </c>
      <c r="D438" s="137">
        <v>2805.63</v>
      </c>
    </row>
    <row r="439" spans="1:4" ht="13.5" customHeight="1">
      <c r="A439" s="47">
        <v>76</v>
      </c>
      <c r="B439" s="151" t="s">
        <v>458</v>
      </c>
      <c r="C439" s="136">
        <v>2014</v>
      </c>
      <c r="D439" s="137">
        <v>2805.63</v>
      </c>
    </row>
    <row r="440" spans="1:4" ht="13.5" customHeight="1">
      <c r="A440" s="47">
        <v>77</v>
      </c>
      <c r="B440" s="151" t="s">
        <v>458</v>
      </c>
      <c r="C440" s="136">
        <v>2014</v>
      </c>
      <c r="D440" s="137">
        <v>2805.63</v>
      </c>
    </row>
    <row r="441" spans="1:4" ht="13.5" customHeight="1">
      <c r="A441" s="47">
        <v>78</v>
      </c>
      <c r="B441" s="151" t="s">
        <v>458</v>
      </c>
      <c r="C441" s="136">
        <v>2014</v>
      </c>
      <c r="D441" s="137">
        <v>2805.63</v>
      </c>
    </row>
    <row r="442" spans="1:4" ht="13.5" customHeight="1">
      <c r="A442" s="47">
        <v>79</v>
      </c>
      <c r="B442" s="151" t="s">
        <v>458</v>
      </c>
      <c r="C442" s="136">
        <v>2014</v>
      </c>
      <c r="D442" s="137">
        <v>2805.63</v>
      </c>
    </row>
    <row r="443" spans="1:4" ht="13.5" customHeight="1">
      <c r="A443" s="47">
        <v>80</v>
      </c>
      <c r="B443" s="151" t="s">
        <v>459</v>
      </c>
      <c r="C443" s="136">
        <v>2014</v>
      </c>
      <c r="D443" s="137">
        <v>2805.63</v>
      </c>
    </row>
    <row r="444" spans="1:4" ht="13.5" customHeight="1">
      <c r="A444" s="47">
        <v>81</v>
      </c>
      <c r="B444" s="151" t="s">
        <v>458</v>
      </c>
      <c r="C444" s="136">
        <v>2014</v>
      </c>
      <c r="D444" s="137">
        <v>2805.63</v>
      </c>
    </row>
    <row r="445" spans="1:4" ht="13.5" customHeight="1">
      <c r="A445" s="47">
        <v>82</v>
      </c>
      <c r="B445" s="151" t="s">
        <v>458</v>
      </c>
      <c r="C445" s="136">
        <v>2014</v>
      </c>
      <c r="D445" s="137">
        <v>2805.63</v>
      </c>
    </row>
    <row r="446" spans="1:4" ht="13.5" customHeight="1">
      <c r="A446" s="47">
        <v>83</v>
      </c>
      <c r="B446" s="151" t="s">
        <v>458</v>
      </c>
      <c r="C446" s="136">
        <v>2014</v>
      </c>
      <c r="D446" s="137">
        <v>2805.63</v>
      </c>
    </row>
    <row r="447" spans="1:4" ht="13.5" customHeight="1">
      <c r="A447" s="47">
        <v>84</v>
      </c>
      <c r="B447" s="151" t="s">
        <v>460</v>
      </c>
      <c r="C447" s="136">
        <v>2014</v>
      </c>
      <c r="D447" s="137">
        <v>2805.63</v>
      </c>
    </row>
    <row r="448" spans="1:4" ht="13.5" customHeight="1">
      <c r="A448" s="47">
        <v>85</v>
      </c>
      <c r="B448" s="151" t="s">
        <v>458</v>
      </c>
      <c r="C448" s="136">
        <v>2014</v>
      </c>
      <c r="D448" s="137">
        <v>2805.63</v>
      </c>
    </row>
    <row r="449" spans="1:4" ht="13.5" customHeight="1">
      <c r="A449" s="47">
        <v>86</v>
      </c>
      <c r="B449" s="151" t="s">
        <v>461</v>
      </c>
      <c r="C449" s="136">
        <v>2014</v>
      </c>
      <c r="D449" s="137">
        <v>2805.63</v>
      </c>
    </row>
    <row r="450" spans="1:4" ht="13.5" customHeight="1">
      <c r="A450" s="47">
        <v>87</v>
      </c>
      <c r="B450" s="151" t="s">
        <v>458</v>
      </c>
      <c r="C450" s="136">
        <v>2014</v>
      </c>
      <c r="D450" s="137">
        <v>2805.63</v>
      </c>
    </row>
    <row r="451" spans="1:4" ht="13.5" customHeight="1">
      <c r="A451" s="47">
        <v>88</v>
      </c>
      <c r="B451" s="151" t="s">
        <v>458</v>
      </c>
      <c r="C451" s="136">
        <v>2014</v>
      </c>
      <c r="D451" s="137">
        <v>2805.63</v>
      </c>
    </row>
    <row r="452" spans="1:4" ht="13.5" customHeight="1">
      <c r="A452" s="47">
        <v>89</v>
      </c>
      <c r="B452" s="151" t="s">
        <v>458</v>
      </c>
      <c r="C452" s="136">
        <v>2014</v>
      </c>
      <c r="D452" s="137">
        <v>2805.63</v>
      </c>
    </row>
    <row r="453" spans="1:4" ht="13.5" customHeight="1">
      <c r="A453" s="47">
        <v>90</v>
      </c>
      <c r="B453" s="151" t="s">
        <v>458</v>
      </c>
      <c r="C453" s="136">
        <v>2014</v>
      </c>
      <c r="D453" s="137">
        <v>2805.63</v>
      </c>
    </row>
    <row r="454" spans="1:4" ht="13.5" customHeight="1">
      <c r="A454" s="47">
        <v>91</v>
      </c>
      <c r="B454" s="151" t="s">
        <v>458</v>
      </c>
      <c r="C454" s="136">
        <v>2014</v>
      </c>
      <c r="D454" s="137">
        <v>2805.63</v>
      </c>
    </row>
    <row r="455" spans="1:4" ht="13.5" customHeight="1">
      <c r="A455" s="47">
        <v>92</v>
      </c>
      <c r="B455" s="151" t="s">
        <v>458</v>
      </c>
      <c r="C455" s="136">
        <v>2014</v>
      </c>
      <c r="D455" s="137">
        <v>2805.63</v>
      </c>
    </row>
    <row r="456" spans="1:4" ht="13.5" customHeight="1">
      <c r="A456" s="47">
        <v>93</v>
      </c>
      <c r="B456" s="151" t="s">
        <v>458</v>
      </c>
      <c r="C456" s="136">
        <v>2014</v>
      </c>
      <c r="D456" s="137">
        <v>2805.63</v>
      </c>
    </row>
    <row r="457" spans="1:4" ht="13.5" customHeight="1">
      <c r="A457" s="47">
        <v>94</v>
      </c>
      <c r="B457" s="151" t="s">
        <v>458</v>
      </c>
      <c r="C457" s="136">
        <v>2014</v>
      </c>
      <c r="D457" s="137">
        <v>2805.63</v>
      </c>
    </row>
    <row r="458" spans="1:4" ht="13.5" customHeight="1">
      <c r="A458" s="47">
        <v>95</v>
      </c>
      <c r="B458" s="151" t="s">
        <v>458</v>
      </c>
      <c r="C458" s="136">
        <v>2014</v>
      </c>
      <c r="D458" s="137">
        <v>2805.63</v>
      </c>
    </row>
    <row r="459" spans="1:4" ht="13.5" customHeight="1">
      <c r="A459" s="47">
        <v>96</v>
      </c>
      <c r="B459" s="151" t="s">
        <v>458</v>
      </c>
      <c r="C459" s="136">
        <v>2014</v>
      </c>
      <c r="D459" s="137">
        <v>2805.63</v>
      </c>
    </row>
    <row r="460" spans="1:4" ht="13.5" customHeight="1">
      <c r="A460" s="47">
        <v>97</v>
      </c>
      <c r="B460" s="151" t="s">
        <v>458</v>
      </c>
      <c r="C460" s="136">
        <v>2014</v>
      </c>
      <c r="D460" s="137">
        <v>2805.63</v>
      </c>
    </row>
    <row r="461" spans="1:4" ht="13.5" customHeight="1">
      <c r="A461" s="47">
        <v>98</v>
      </c>
      <c r="B461" s="151" t="s">
        <v>458</v>
      </c>
      <c r="C461" s="136">
        <v>2014</v>
      </c>
      <c r="D461" s="137">
        <v>2805.63</v>
      </c>
    </row>
    <row r="462" spans="1:4" ht="13.5" customHeight="1">
      <c r="A462" s="47">
        <v>99</v>
      </c>
      <c r="B462" s="151" t="s">
        <v>458</v>
      </c>
      <c r="C462" s="136">
        <v>2014</v>
      </c>
      <c r="D462" s="137">
        <v>2805.63</v>
      </c>
    </row>
    <row r="463" spans="1:4" ht="13.5" customHeight="1">
      <c r="A463" s="47">
        <v>100</v>
      </c>
      <c r="B463" s="151" t="s">
        <v>455</v>
      </c>
      <c r="C463" s="136">
        <v>2012</v>
      </c>
      <c r="D463" s="137">
        <v>2701.08</v>
      </c>
    </row>
    <row r="464" spans="1:4" ht="13.5" customHeight="1">
      <c r="A464" s="47">
        <v>101</v>
      </c>
      <c r="B464" s="151" t="s">
        <v>455</v>
      </c>
      <c r="C464" s="136">
        <v>2012</v>
      </c>
      <c r="D464" s="137">
        <v>2701.08</v>
      </c>
    </row>
    <row r="465" spans="1:4" ht="13.5" customHeight="1">
      <c r="A465" s="47">
        <v>102</v>
      </c>
      <c r="B465" s="151" t="s">
        <v>455</v>
      </c>
      <c r="C465" s="136">
        <v>2012</v>
      </c>
      <c r="D465" s="137">
        <v>2701.08</v>
      </c>
    </row>
    <row r="466" spans="1:4" ht="13.5" customHeight="1">
      <c r="A466" s="47">
        <v>103</v>
      </c>
      <c r="B466" s="151" t="s">
        <v>462</v>
      </c>
      <c r="C466" s="136">
        <v>2012</v>
      </c>
      <c r="D466" s="137">
        <v>2907.72</v>
      </c>
    </row>
    <row r="467" spans="1:4" ht="13.5" customHeight="1">
      <c r="A467" s="47">
        <v>104</v>
      </c>
      <c r="B467" s="151" t="s">
        <v>463</v>
      </c>
      <c r="C467" s="136">
        <v>2012</v>
      </c>
      <c r="D467" s="137">
        <v>3104.52</v>
      </c>
    </row>
    <row r="468" spans="1:4" ht="13.5" customHeight="1">
      <c r="A468" s="47">
        <v>105</v>
      </c>
      <c r="B468" s="151" t="s">
        <v>464</v>
      </c>
      <c r="C468" s="136">
        <v>2012</v>
      </c>
      <c r="D468" s="137">
        <v>1115.61</v>
      </c>
    </row>
    <row r="469" spans="1:4" ht="13.5" customHeight="1">
      <c r="A469" s="47">
        <v>106</v>
      </c>
      <c r="B469" s="151" t="s">
        <v>465</v>
      </c>
      <c r="C469" s="136">
        <v>2012</v>
      </c>
      <c r="D469" s="137">
        <v>1461.24</v>
      </c>
    </row>
    <row r="470" spans="1:4" ht="13.5" customHeight="1">
      <c r="A470" s="47">
        <v>107</v>
      </c>
      <c r="B470" s="151" t="s">
        <v>452</v>
      </c>
      <c r="C470" s="136">
        <v>2014</v>
      </c>
      <c r="D470" s="137">
        <v>2673.87</v>
      </c>
    </row>
    <row r="471" spans="1:4" ht="13.5" customHeight="1">
      <c r="A471" s="47">
        <v>108</v>
      </c>
      <c r="B471" s="151" t="s">
        <v>452</v>
      </c>
      <c r="C471" s="136">
        <v>2014</v>
      </c>
      <c r="D471" s="137">
        <v>2673.87</v>
      </c>
    </row>
    <row r="472" spans="1:4" ht="13.5" customHeight="1">
      <c r="A472" s="47">
        <v>109</v>
      </c>
      <c r="B472" s="151" t="s">
        <v>452</v>
      </c>
      <c r="C472" s="136">
        <v>2014</v>
      </c>
      <c r="D472" s="137">
        <v>2673.87</v>
      </c>
    </row>
    <row r="473" spans="1:4" ht="13.5" customHeight="1">
      <c r="A473" s="47">
        <v>110</v>
      </c>
      <c r="B473" s="151" t="s">
        <v>452</v>
      </c>
      <c r="C473" s="136">
        <v>2014</v>
      </c>
      <c r="D473" s="137">
        <v>2673.87</v>
      </c>
    </row>
    <row r="474" spans="1:4" ht="13.5" customHeight="1">
      <c r="A474" s="47">
        <v>111</v>
      </c>
      <c r="B474" s="151" t="s">
        <v>452</v>
      </c>
      <c r="C474" s="136">
        <v>2014</v>
      </c>
      <c r="D474" s="137">
        <v>2673.87</v>
      </c>
    </row>
    <row r="475" spans="1:4" ht="13.5" customHeight="1">
      <c r="A475" s="47">
        <v>112</v>
      </c>
      <c r="B475" s="151" t="s">
        <v>452</v>
      </c>
      <c r="C475" s="136">
        <v>2014</v>
      </c>
      <c r="D475" s="137">
        <v>2673.87</v>
      </c>
    </row>
    <row r="476" spans="1:4" ht="13.5" customHeight="1">
      <c r="A476" s="47">
        <v>113</v>
      </c>
      <c r="B476" s="151" t="s">
        <v>452</v>
      </c>
      <c r="C476" s="136">
        <v>2014</v>
      </c>
      <c r="D476" s="137">
        <v>2673.87</v>
      </c>
    </row>
    <row r="477" spans="1:4" ht="13.5" customHeight="1">
      <c r="A477" s="47">
        <v>114</v>
      </c>
      <c r="B477" s="151" t="s">
        <v>452</v>
      </c>
      <c r="C477" s="136">
        <v>2014</v>
      </c>
      <c r="D477" s="137">
        <v>2673.87</v>
      </c>
    </row>
    <row r="478" spans="1:4" ht="13.5" customHeight="1">
      <c r="A478" s="47">
        <v>115</v>
      </c>
      <c r="B478" s="151" t="s">
        <v>452</v>
      </c>
      <c r="C478" s="136">
        <v>2014</v>
      </c>
      <c r="D478" s="137">
        <v>2673.87</v>
      </c>
    </row>
    <row r="479" spans="1:4" ht="13.5" customHeight="1">
      <c r="A479" s="47">
        <v>116</v>
      </c>
      <c r="B479" s="151" t="s">
        <v>452</v>
      </c>
      <c r="C479" s="136">
        <v>2014</v>
      </c>
      <c r="D479" s="137">
        <v>2673.87</v>
      </c>
    </row>
    <row r="480" spans="1:4" ht="13.5" customHeight="1">
      <c r="A480" s="47">
        <v>117</v>
      </c>
      <c r="B480" s="151" t="s">
        <v>452</v>
      </c>
      <c r="C480" s="136">
        <v>2014</v>
      </c>
      <c r="D480" s="137">
        <v>2673.87</v>
      </c>
    </row>
    <row r="481" spans="1:4" ht="13.5" customHeight="1">
      <c r="A481" s="47">
        <v>118</v>
      </c>
      <c r="B481" s="151" t="s">
        <v>452</v>
      </c>
      <c r="C481" s="136">
        <v>2014</v>
      </c>
      <c r="D481" s="137">
        <v>2673.87</v>
      </c>
    </row>
    <row r="482" spans="1:4" ht="13.5" customHeight="1">
      <c r="A482" s="47">
        <v>119</v>
      </c>
      <c r="B482" s="151" t="s">
        <v>452</v>
      </c>
      <c r="C482" s="136">
        <v>2014</v>
      </c>
      <c r="D482" s="137">
        <v>2673.87</v>
      </c>
    </row>
    <row r="483" spans="1:4" ht="13.5" customHeight="1">
      <c r="A483" s="47">
        <v>120</v>
      </c>
      <c r="B483" s="151" t="s">
        <v>452</v>
      </c>
      <c r="C483" s="136">
        <v>2014</v>
      </c>
      <c r="D483" s="137">
        <v>2673.87</v>
      </c>
    </row>
    <row r="484" spans="1:4" ht="13.5" customHeight="1">
      <c r="A484" s="47">
        <v>121</v>
      </c>
      <c r="B484" s="151" t="s">
        <v>452</v>
      </c>
      <c r="C484" s="136">
        <v>2014</v>
      </c>
      <c r="D484" s="137">
        <v>2673.87</v>
      </c>
    </row>
    <row r="485" spans="1:4" ht="13.5" customHeight="1">
      <c r="A485" s="47">
        <v>122</v>
      </c>
      <c r="B485" s="151" t="s">
        <v>452</v>
      </c>
      <c r="C485" s="136">
        <v>2014</v>
      </c>
      <c r="D485" s="137">
        <v>2673.92</v>
      </c>
    </row>
    <row r="486" spans="1:4" ht="13.5" customHeight="1">
      <c r="A486" s="47">
        <v>123</v>
      </c>
      <c r="B486" s="151" t="s">
        <v>466</v>
      </c>
      <c r="C486" s="136">
        <v>2011</v>
      </c>
      <c r="D486" s="137">
        <v>2949.54</v>
      </c>
    </row>
    <row r="487" spans="1:4" ht="13.5" customHeight="1">
      <c r="A487" s="47">
        <v>124</v>
      </c>
      <c r="B487" s="151" t="s">
        <v>466</v>
      </c>
      <c r="C487" s="136">
        <v>2011</v>
      </c>
      <c r="D487" s="137">
        <v>2949.54</v>
      </c>
    </row>
    <row r="488" spans="1:4" ht="13.5" customHeight="1">
      <c r="A488" s="47">
        <v>125</v>
      </c>
      <c r="B488" s="151" t="s">
        <v>467</v>
      </c>
      <c r="C488" s="136">
        <v>2013</v>
      </c>
      <c r="D488" s="137">
        <v>1568.25</v>
      </c>
    </row>
    <row r="489" spans="1:4" ht="13.5" customHeight="1">
      <c r="A489" s="47">
        <v>126</v>
      </c>
      <c r="B489" s="151" t="s">
        <v>467</v>
      </c>
      <c r="C489" s="136">
        <v>2013</v>
      </c>
      <c r="D489" s="137">
        <v>1568.25</v>
      </c>
    </row>
    <row r="490" spans="1:4" ht="13.5" customHeight="1">
      <c r="A490" s="47">
        <v>127</v>
      </c>
      <c r="B490" s="151" t="s">
        <v>467</v>
      </c>
      <c r="C490" s="136">
        <v>2013</v>
      </c>
      <c r="D490" s="137">
        <v>1568.25</v>
      </c>
    </row>
    <row r="491" spans="1:4" ht="13.5" customHeight="1">
      <c r="A491" s="47">
        <v>128</v>
      </c>
      <c r="B491" s="151" t="s">
        <v>467</v>
      </c>
      <c r="C491" s="136">
        <v>2013</v>
      </c>
      <c r="D491" s="137">
        <v>1568.25</v>
      </c>
    </row>
    <row r="492" spans="1:4" ht="13.5" customHeight="1">
      <c r="A492" s="47">
        <v>129</v>
      </c>
      <c r="B492" s="151" t="s">
        <v>467</v>
      </c>
      <c r="C492" s="136">
        <v>2013</v>
      </c>
      <c r="D492" s="137">
        <v>1568.25</v>
      </c>
    </row>
    <row r="493" spans="1:4" ht="13.5" customHeight="1">
      <c r="A493" s="47">
        <v>130</v>
      </c>
      <c r="B493" s="151" t="s">
        <v>467</v>
      </c>
      <c r="C493" s="136">
        <v>2013</v>
      </c>
      <c r="D493" s="137">
        <v>1568.25</v>
      </c>
    </row>
    <row r="494" spans="1:4" ht="13.5" customHeight="1">
      <c r="A494" s="47">
        <v>131</v>
      </c>
      <c r="B494" s="151" t="s">
        <v>467</v>
      </c>
      <c r="C494" s="136">
        <v>2013</v>
      </c>
      <c r="D494" s="137">
        <v>1568.25</v>
      </c>
    </row>
    <row r="495" spans="1:4" ht="13.5" customHeight="1">
      <c r="A495" s="47">
        <v>132</v>
      </c>
      <c r="B495" s="151" t="s">
        <v>467</v>
      </c>
      <c r="C495" s="136">
        <v>2013</v>
      </c>
      <c r="D495" s="137">
        <v>1568.25</v>
      </c>
    </row>
    <row r="496" spans="1:4" ht="13.5" customHeight="1">
      <c r="A496" s="47">
        <v>133</v>
      </c>
      <c r="B496" s="151" t="s">
        <v>467</v>
      </c>
      <c r="C496" s="136">
        <v>2013</v>
      </c>
      <c r="D496" s="137">
        <v>1568.25</v>
      </c>
    </row>
    <row r="497" spans="1:4" ht="13.5" customHeight="1">
      <c r="A497" s="47">
        <v>134</v>
      </c>
      <c r="B497" s="151" t="s">
        <v>467</v>
      </c>
      <c r="C497" s="136">
        <v>2013</v>
      </c>
      <c r="D497" s="137">
        <v>1568.25</v>
      </c>
    </row>
    <row r="498" spans="1:4" ht="13.5" customHeight="1">
      <c r="A498" s="47">
        <v>135</v>
      </c>
      <c r="B498" s="151" t="s">
        <v>467</v>
      </c>
      <c r="C498" s="136">
        <v>2013</v>
      </c>
      <c r="D498" s="137">
        <v>1568.25</v>
      </c>
    </row>
    <row r="499" spans="1:4" ht="13.5" customHeight="1">
      <c r="A499" s="47">
        <v>136</v>
      </c>
      <c r="B499" s="151" t="s">
        <v>466</v>
      </c>
      <c r="C499" s="136">
        <v>2011</v>
      </c>
      <c r="D499" s="137">
        <v>2949.54</v>
      </c>
    </row>
    <row r="500" spans="1:4" ht="13.5" customHeight="1">
      <c r="A500" s="47">
        <v>137</v>
      </c>
      <c r="B500" s="151" t="s">
        <v>466</v>
      </c>
      <c r="C500" s="136">
        <v>2011</v>
      </c>
      <c r="D500" s="137">
        <v>2949.54</v>
      </c>
    </row>
    <row r="501" spans="1:4" ht="13.5" customHeight="1">
      <c r="A501" s="47">
        <v>138</v>
      </c>
      <c r="B501" s="151" t="s">
        <v>468</v>
      </c>
      <c r="C501" s="136">
        <v>2011</v>
      </c>
      <c r="D501" s="137">
        <v>2949.54</v>
      </c>
    </row>
    <row r="502" spans="1:4" ht="13.5" customHeight="1">
      <c r="A502" s="47">
        <v>139</v>
      </c>
      <c r="B502" s="151" t="s">
        <v>466</v>
      </c>
      <c r="C502" s="136">
        <v>2011</v>
      </c>
      <c r="D502" s="137">
        <v>2949.54</v>
      </c>
    </row>
    <row r="503" spans="1:4" ht="13.5" customHeight="1">
      <c r="A503" s="47">
        <v>140</v>
      </c>
      <c r="B503" s="151" t="s">
        <v>466</v>
      </c>
      <c r="C503" s="136">
        <v>2011</v>
      </c>
      <c r="D503" s="137">
        <v>2949.54</v>
      </c>
    </row>
    <row r="504" spans="1:4" ht="13.5" customHeight="1">
      <c r="A504" s="47">
        <v>141</v>
      </c>
      <c r="B504" s="151" t="s">
        <v>466</v>
      </c>
      <c r="C504" s="136">
        <v>2011</v>
      </c>
      <c r="D504" s="137">
        <v>2949.54</v>
      </c>
    </row>
    <row r="505" spans="1:4" ht="13.5" customHeight="1">
      <c r="A505" s="47">
        <v>142</v>
      </c>
      <c r="B505" s="151" t="s">
        <v>469</v>
      </c>
      <c r="C505" s="136">
        <v>2011</v>
      </c>
      <c r="D505" s="137">
        <v>1113.15</v>
      </c>
    </row>
    <row r="506" spans="1:4" ht="13.5" customHeight="1">
      <c r="A506" s="47">
        <v>143</v>
      </c>
      <c r="B506" s="151" t="s">
        <v>467</v>
      </c>
      <c r="C506" s="136">
        <v>2013</v>
      </c>
      <c r="D506" s="137">
        <v>1568.25</v>
      </c>
    </row>
    <row r="507" spans="1:4" ht="13.5" customHeight="1">
      <c r="A507" s="47">
        <v>144</v>
      </c>
      <c r="B507" s="151" t="s">
        <v>467</v>
      </c>
      <c r="C507" s="136">
        <v>2013</v>
      </c>
      <c r="D507" s="137">
        <v>1568.25</v>
      </c>
    </row>
    <row r="508" spans="1:4" ht="13.5" customHeight="1">
      <c r="A508" s="47">
        <v>145</v>
      </c>
      <c r="B508" s="151" t="s">
        <v>467</v>
      </c>
      <c r="C508" s="136">
        <v>2013</v>
      </c>
      <c r="D508" s="137">
        <v>1568.25</v>
      </c>
    </row>
    <row r="509" spans="1:4" ht="13.5" customHeight="1">
      <c r="A509" s="47">
        <v>146</v>
      </c>
      <c r="B509" s="151" t="s">
        <v>470</v>
      </c>
      <c r="C509" s="136">
        <v>2013</v>
      </c>
      <c r="D509" s="137">
        <v>2460</v>
      </c>
    </row>
    <row r="510" spans="1:4" ht="13.5" customHeight="1">
      <c r="A510" s="47">
        <v>147</v>
      </c>
      <c r="B510" s="151" t="s">
        <v>470</v>
      </c>
      <c r="C510" s="136">
        <v>2013</v>
      </c>
      <c r="D510" s="137">
        <v>2460</v>
      </c>
    </row>
    <row r="511" spans="1:4" ht="13.5" customHeight="1">
      <c r="A511" s="47">
        <v>148</v>
      </c>
      <c r="B511" s="151" t="s">
        <v>470</v>
      </c>
      <c r="C511" s="136">
        <v>2013</v>
      </c>
      <c r="D511" s="137">
        <v>2460</v>
      </c>
    </row>
    <row r="512" spans="1:4" ht="13.5" customHeight="1">
      <c r="A512" s="47">
        <v>149</v>
      </c>
      <c r="B512" s="151" t="s">
        <v>470</v>
      </c>
      <c r="C512" s="136">
        <v>2013</v>
      </c>
      <c r="D512" s="137">
        <v>2460</v>
      </c>
    </row>
    <row r="513" spans="1:4" ht="13.5" customHeight="1">
      <c r="A513" s="47">
        <v>150</v>
      </c>
      <c r="B513" s="151" t="s">
        <v>470</v>
      </c>
      <c r="C513" s="136">
        <v>2013</v>
      </c>
      <c r="D513" s="137">
        <v>2460</v>
      </c>
    </row>
    <row r="514" spans="1:4" ht="13.5" customHeight="1">
      <c r="A514" s="47">
        <v>151</v>
      </c>
      <c r="B514" s="151" t="s">
        <v>470</v>
      </c>
      <c r="C514" s="136">
        <v>2013</v>
      </c>
      <c r="D514" s="137">
        <v>2460</v>
      </c>
    </row>
    <row r="515" spans="1:4" ht="13.5" customHeight="1">
      <c r="A515" s="47">
        <v>152</v>
      </c>
      <c r="B515" s="151" t="s">
        <v>470</v>
      </c>
      <c r="C515" s="136">
        <v>2013</v>
      </c>
      <c r="D515" s="137">
        <v>2460</v>
      </c>
    </row>
    <row r="516" spans="1:4" ht="13.5" customHeight="1">
      <c r="A516" s="47">
        <v>153</v>
      </c>
      <c r="B516" s="151" t="s">
        <v>470</v>
      </c>
      <c r="C516" s="136">
        <v>2013</v>
      </c>
      <c r="D516" s="137">
        <v>2460</v>
      </c>
    </row>
    <row r="517" spans="1:4" ht="13.5" customHeight="1">
      <c r="A517" s="47">
        <v>154</v>
      </c>
      <c r="B517" s="151" t="s">
        <v>470</v>
      </c>
      <c r="C517" s="136">
        <v>2013</v>
      </c>
      <c r="D517" s="137">
        <v>2460</v>
      </c>
    </row>
    <row r="518" spans="1:4" ht="13.5" customHeight="1">
      <c r="A518" s="47">
        <v>155</v>
      </c>
      <c r="B518" s="151" t="s">
        <v>470</v>
      </c>
      <c r="C518" s="136">
        <v>2013</v>
      </c>
      <c r="D518" s="137">
        <v>2460</v>
      </c>
    </row>
    <row r="519" spans="1:4" ht="13.5" customHeight="1">
      <c r="A519" s="47">
        <v>156</v>
      </c>
      <c r="B519" s="151" t="s">
        <v>470</v>
      </c>
      <c r="C519" s="136">
        <v>2013</v>
      </c>
      <c r="D519" s="137">
        <v>2460</v>
      </c>
    </row>
    <row r="520" spans="1:4" ht="13.5" customHeight="1">
      <c r="A520" s="47">
        <v>157</v>
      </c>
      <c r="B520" s="151" t="s">
        <v>469</v>
      </c>
      <c r="C520" s="136">
        <v>2011</v>
      </c>
      <c r="D520" s="137">
        <v>1113.15</v>
      </c>
    </row>
    <row r="521" spans="1:4" ht="13.5" customHeight="1">
      <c r="A521" s="47">
        <v>158</v>
      </c>
      <c r="B521" s="151" t="s">
        <v>469</v>
      </c>
      <c r="C521" s="136">
        <v>2011</v>
      </c>
      <c r="D521" s="137">
        <v>1113.15</v>
      </c>
    </row>
    <row r="522" spans="1:4" ht="13.5" customHeight="1">
      <c r="A522" s="47">
        <v>159</v>
      </c>
      <c r="B522" s="151" t="s">
        <v>469</v>
      </c>
      <c r="C522" s="136">
        <v>2011</v>
      </c>
      <c r="D522" s="137">
        <v>1113.15</v>
      </c>
    </row>
    <row r="523" spans="1:4" ht="13.5" customHeight="1">
      <c r="A523" s="47">
        <v>160</v>
      </c>
      <c r="B523" s="151" t="s">
        <v>471</v>
      </c>
      <c r="C523" s="136">
        <v>2011</v>
      </c>
      <c r="D523" s="137">
        <v>1658.04</v>
      </c>
    </row>
    <row r="524" spans="1:4" ht="13.5" customHeight="1">
      <c r="A524" s="47">
        <v>161</v>
      </c>
      <c r="B524" s="151" t="s">
        <v>470</v>
      </c>
      <c r="C524" s="136">
        <v>2013</v>
      </c>
      <c r="D524" s="137">
        <v>2460</v>
      </c>
    </row>
    <row r="525" spans="1:4" ht="13.5" customHeight="1">
      <c r="A525" s="47">
        <v>162</v>
      </c>
      <c r="B525" s="151" t="s">
        <v>470</v>
      </c>
      <c r="C525" s="136">
        <v>2013</v>
      </c>
      <c r="D525" s="137">
        <v>2460</v>
      </c>
    </row>
    <row r="526" spans="1:4" ht="13.5" customHeight="1">
      <c r="A526" s="47">
        <v>163</v>
      </c>
      <c r="B526" s="151" t="s">
        <v>470</v>
      </c>
      <c r="C526" s="136">
        <v>2013</v>
      </c>
      <c r="D526" s="137">
        <v>2460</v>
      </c>
    </row>
    <row r="527" spans="1:4" ht="13.5" customHeight="1">
      <c r="A527" s="47">
        <v>164</v>
      </c>
      <c r="B527" s="151" t="s">
        <v>470</v>
      </c>
      <c r="C527" s="136">
        <v>2013</v>
      </c>
      <c r="D527" s="137">
        <v>2460</v>
      </c>
    </row>
    <row r="528" spans="1:4" ht="13.5" customHeight="1">
      <c r="A528" s="47">
        <v>165</v>
      </c>
      <c r="B528" s="151" t="s">
        <v>470</v>
      </c>
      <c r="C528" s="136">
        <v>2013</v>
      </c>
      <c r="D528" s="137">
        <v>2460</v>
      </c>
    </row>
    <row r="529" spans="1:4" ht="13.5" customHeight="1">
      <c r="A529" s="47">
        <v>166</v>
      </c>
      <c r="B529" s="151" t="s">
        <v>470</v>
      </c>
      <c r="C529" s="136">
        <v>2013</v>
      </c>
      <c r="D529" s="137">
        <v>2460</v>
      </c>
    </row>
    <row r="530" spans="1:4" ht="13.5" customHeight="1">
      <c r="A530" s="47">
        <v>167</v>
      </c>
      <c r="B530" s="151" t="s">
        <v>472</v>
      </c>
      <c r="C530" s="136">
        <v>2013</v>
      </c>
      <c r="D530" s="137">
        <v>1845</v>
      </c>
    </row>
    <row r="531" spans="1:4" ht="13.5" customHeight="1">
      <c r="A531" s="47">
        <v>168</v>
      </c>
      <c r="B531" s="151" t="s">
        <v>473</v>
      </c>
      <c r="C531" s="136">
        <v>2013</v>
      </c>
      <c r="D531" s="137">
        <v>1107</v>
      </c>
    </row>
    <row r="532" spans="1:4" ht="13.5" customHeight="1">
      <c r="A532" s="47">
        <v>169</v>
      </c>
      <c r="B532" s="151" t="s">
        <v>467</v>
      </c>
      <c r="C532" s="136">
        <v>2013</v>
      </c>
      <c r="D532" s="137">
        <v>1568.25</v>
      </c>
    </row>
    <row r="533" spans="1:4" ht="13.5" customHeight="1">
      <c r="A533" s="47">
        <v>170</v>
      </c>
      <c r="B533" s="151" t="s">
        <v>470</v>
      </c>
      <c r="C533" s="136">
        <v>2013</v>
      </c>
      <c r="D533" s="137">
        <v>2460</v>
      </c>
    </row>
    <row r="534" spans="1:4" ht="13.5" customHeight="1">
      <c r="A534" s="47">
        <v>171</v>
      </c>
      <c r="B534" s="151" t="s">
        <v>455</v>
      </c>
      <c r="C534" s="136">
        <v>2013</v>
      </c>
      <c r="D534" s="137">
        <v>2701.08</v>
      </c>
    </row>
    <row r="535" spans="1:4" ht="13.5" customHeight="1">
      <c r="A535" s="47">
        <v>172</v>
      </c>
      <c r="B535" s="151" t="s">
        <v>467</v>
      </c>
      <c r="C535" s="136">
        <v>2013</v>
      </c>
      <c r="D535" s="137">
        <v>1568.25</v>
      </c>
    </row>
    <row r="536" spans="1:4" ht="13.5" customHeight="1">
      <c r="A536" s="47">
        <v>173</v>
      </c>
      <c r="B536" s="151" t="s">
        <v>474</v>
      </c>
      <c r="C536" s="136">
        <v>2013</v>
      </c>
      <c r="D536" s="137">
        <v>3075</v>
      </c>
    </row>
    <row r="537" spans="1:4" ht="13.5" customHeight="1">
      <c r="A537" s="47">
        <v>174</v>
      </c>
      <c r="B537" s="151" t="s">
        <v>469</v>
      </c>
      <c r="C537" s="136">
        <v>2011</v>
      </c>
      <c r="D537" s="137">
        <v>1113.15</v>
      </c>
    </row>
    <row r="538" spans="1:4" ht="13.5" customHeight="1">
      <c r="A538" s="47">
        <v>175</v>
      </c>
      <c r="B538" s="151" t="s">
        <v>475</v>
      </c>
      <c r="C538" s="136">
        <v>2012</v>
      </c>
      <c r="D538" s="137">
        <v>1751.52</v>
      </c>
    </row>
    <row r="539" spans="1:4" ht="13.5" customHeight="1">
      <c r="A539" s="47">
        <v>176</v>
      </c>
      <c r="B539" s="151" t="s">
        <v>452</v>
      </c>
      <c r="C539" s="136">
        <v>2014</v>
      </c>
      <c r="D539" s="137">
        <v>2673.87</v>
      </c>
    </row>
    <row r="540" spans="1:4" ht="13.5" customHeight="1">
      <c r="A540" s="47">
        <v>177</v>
      </c>
      <c r="B540" s="151" t="s">
        <v>476</v>
      </c>
      <c r="C540" s="136">
        <v>2011</v>
      </c>
      <c r="D540" s="137">
        <v>2949.54</v>
      </c>
    </row>
    <row r="541" spans="1:4" ht="13.5" customHeight="1">
      <c r="A541" s="47">
        <v>178</v>
      </c>
      <c r="B541" s="151" t="s">
        <v>466</v>
      </c>
      <c r="C541" s="136">
        <v>2011</v>
      </c>
      <c r="D541" s="137">
        <v>2949.54</v>
      </c>
    </row>
    <row r="542" spans="1:4" ht="13.5" customHeight="1">
      <c r="A542" s="47">
        <v>179</v>
      </c>
      <c r="B542" s="151" t="s">
        <v>477</v>
      </c>
      <c r="C542" s="136">
        <v>2014</v>
      </c>
      <c r="D542" s="137">
        <v>3400</v>
      </c>
    </row>
    <row r="543" spans="1:4" ht="13.5" customHeight="1">
      <c r="A543" s="47">
        <v>180</v>
      </c>
      <c r="B543" s="151" t="s">
        <v>477</v>
      </c>
      <c r="C543" s="136">
        <v>2014</v>
      </c>
      <c r="D543" s="137">
        <v>3400</v>
      </c>
    </row>
    <row r="544" spans="1:4" ht="13.5" customHeight="1">
      <c r="A544" s="47">
        <v>181</v>
      </c>
      <c r="B544" s="151" t="s">
        <v>477</v>
      </c>
      <c r="C544" s="136">
        <v>2014</v>
      </c>
      <c r="D544" s="137">
        <v>3400</v>
      </c>
    </row>
    <row r="545" spans="1:4" ht="13.5" customHeight="1">
      <c r="A545" s="47">
        <v>182</v>
      </c>
      <c r="B545" s="151" t="s">
        <v>478</v>
      </c>
      <c r="C545" s="136">
        <v>2015</v>
      </c>
      <c r="D545" s="137">
        <v>3056.55</v>
      </c>
    </row>
    <row r="546" spans="1:4" ht="13.5" customHeight="1">
      <c r="A546" s="47">
        <v>183</v>
      </c>
      <c r="B546" s="151" t="s">
        <v>479</v>
      </c>
      <c r="C546" s="136">
        <v>2015</v>
      </c>
      <c r="D546" s="137">
        <v>2428.02</v>
      </c>
    </row>
    <row r="547" spans="1:4" ht="13.5" customHeight="1">
      <c r="A547" s="47">
        <v>184</v>
      </c>
      <c r="B547" s="151" t="s">
        <v>479</v>
      </c>
      <c r="C547" s="136">
        <v>2015</v>
      </c>
      <c r="D547" s="137">
        <v>2428.02</v>
      </c>
    </row>
    <row r="548" spans="1:4" ht="13.5" customHeight="1">
      <c r="A548" s="47">
        <v>185</v>
      </c>
      <c r="B548" s="151" t="s">
        <v>479</v>
      </c>
      <c r="C548" s="136">
        <v>2015</v>
      </c>
      <c r="D548" s="137">
        <v>2428.02</v>
      </c>
    </row>
    <row r="549" spans="1:4" ht="13.5" customHeight="1">
      <c r="A549" s="47">
        <v>186</v>
      </c>
      <c r="B549" s="151" t="s">
        <v>480</v>
      </c>
      <c r="C549" s="136">
        <v>2015</v>
      </c>
      <c r="D549" s="137">
        <v>3178.32</v>
      </c>
    </row>
    <row r="550" spans="1:4" ht="13.5" customHeight="1">
      <c r="A550" s="47">
        <v>187</v>
      </c>
      <c r="B550" s="151" t="s">
        <v>480</v>
      </c>
      <c r="C550" s="136">
        <v>2015</v>
      </c>
      <c r="D550" s="137">
        <v>3178.32</v>
      </c>
    </row>
    <row r="551" spans="1:4" ht="13.5" customHeight="1">
      <c r="A551" s="47">
        <v>188</v>
      </c>
      <c r="B551" s="151" t="s">
        <v>481</v>
      </c>
      <c r="C551" s="136">
        <v>2015</v>
      </c>
      <c r="D551" s="137">
        <v>3178.32</v>
      </c>
    </row>
    <row r="552" spans="1:4" ht="13.5" customHeight="1">
      <c r="A552" s="47">
        <v>189</v>
      </c>
      <c r="B552" s="151" t="s">
        <v>480</v>
      </c>
      <c r="C552" s="136">
        <v>2015</v>
      </c>
      <c r="D552" s="137">
        <v>3178.32</v>
      </c>
    </row>
    <row r="553" spans="1:4" ht="13.5" customHeight="1">
      <c r="A553" s="47">
        <v>190</v>
      </c>
      <c r="B553" s="151" t="s">
        <v>482</v>
      </c>
      <c r="C553" s="136">
        <v>2015</v>
      </c>
      <c r="D553" s="137">
        <v>3178.32</v>
      </c>
    </row>
    <row r="554" spans="1:4" ht="13.5" customHeight="1">
      <c r="A554" s="47">
        <v>191</v>
      </c>
      <c r="B554" s="151" t="s">
        <v>480</v>
      </c>
      <c r="C554" s="136">
        <v>2015</v>
      </c>
      <c r="D554" s="137">
        <v>3178.32</v>
      </c>
    </row>
    <row r="555" spans="1:4" ht="13.5" customHeight="1">
      <c r="A555" s="47">
        <v>192</v>
      </c>
      <c r="B555" s="151" t="s">
        <v>480</v>
      </c>
      <c r="C555" s="136">
        <v>2015</v>
      </c>
      <c r="D555" s="137">
        <v>3178.32</v>
      </c>
    </row>
    <row r="556" spans="1:4" ht="13.5" customHeight="1">
      <c r="A556" s="47">
        <v>193</v>
      </c>
      <c r="B556" s="151" t="s">
        <v>480</v>
      </c>
      <c r="C556" s="136">
        <v>2015</v>
      </c>
      <c r="D556" s="137">
        <v>3178.32</v>
      </c>
    </row>
    <row r="557" spans="1:4" ht="13.5" customHeight="1">
      <c r="A557" s="47">
        <v>194</v>
      </c>
      <c r="B557" s="151" t="s">
        <v>480</v>
      </c>
      <c r="C557" s="136">
        <v>2015</v>
      </c>
      <c r="D557" s="137">
        <v>3178.32</v>
      </c>
    </row>
    <row r="558" spans="1:4" ht="13.5" customHeight="1">
      <c r="A558" s="47">
        <v>195</v>
      </c>
      <c r="B558" s="151" t="s">
        <v>480</v>
      </c>
      <c r="C558" s="136">
        <v>2015</v>
      </c>
      <c r="D558" s="137">
        <v>3178.32</v>
      </c>
    </row>
    <row r="559" spans="1:4" ht="13.5" customHeight="1">
      <c r="A559" s="47">
        <v>196</v>
      </c>
      <c r="B559" s="151" t="s">
        <v>480</v>
      </c>
      <c r="C559" s="136">
        <v>2015</v>
      </c>
      <c r="D559" s="137">
        <v>3178.32</v>
      </c>
    </row>
    <row r="560" spans="1:4" ht="13.5" customHeight="1">
      <c r="A560" s="47">
        <v>197</v>
      </c>
      <c r="B560" s="151" t="s">
        <v>480</v>
      </c>
      <c r="C560" s="136">
        <v>2015</v>
      </c>
      <c r="D560" s="137">
        <v>3178.32</v>
      </c>
    </row>
    <row r="561" spans="1:4" ht="13.5" customHeight="1">
      <c r="A561" s="47">
        <v>198</v>
      </c>
      <c r="B561" s="151" t="s">
        <v>480</v>
      </c>
      <c r="C561" s="136">
        <v>2015</v>
      </c>
      <c r="D561" s="137">
        <v>3178.32</v>
      </c>
    </row>
    <row r="562" spans="1:4" ht="13.5" customHeight="1">
      <c r="A562" s="47">
        <v>199</v>
      </c>
      <c r="B562" s="151" t="s">
        <v>480</v>
      </c>
      <c r="C562" s="136">
        <v>2015</v>
      </c>
      <c r="D562" s="137">
        <v>3178.32</v>
      </c>
    </row>
    <row r="563" spans="1:4" ht="13.5" customHeight="1">
      <c r="A563" s="47">
        <v>200</v>
      </c>
      <c r="B563" s="151" t="s">
        <v>480</v>
      </c>
      <c r="C563" s="136">
        <v>2015</v>
      </c>
      <c r="D563" s="137">
        <v>3178.32</v>
      </c>
    </row>
    <row r="564" spans="1:4" ht="13.5" customHeight="1">
      <c r="A564" s="47">
        <v>201</v>
      </c>
      <c r="B564" s="151" t="s">
        <v>483</v>
      </c>
      <c r="C564" s="136">
        <v>2015</v>
      </c>
      <c r="D564" s="137">
        <v>1162.35</v>
      </c>
    </row>
    <row r="565" spans="1:4" ht="13.5" customHeight="1">
      <c r="A565" s="47">
        <v>202</v>
      </c>
      <c r="B565" s="151" t="s">
        <v>484</v>
      </c>
      <c r="C565" s="136">
        <v>2015</v>
      </c>
      <c r="D565" s="137">
        <v>3295.17</v>
      </c>
    </row>
    <row r="566" spans="1:4" ht="13.5" customHeight="1">
      <c r="A566" s="47">
        <v>203</v>
      </c>
      <c r="B566" s="151" t="s">
        <v>484</v>
      </c>
      <c r="C566" s="136">
        <v>2015</v>
      </c>
      <c r="D566" s="137">
        <v>3295.17</v>
      </c>
    </row>
    <row r="567" spans="1:4" ht="13.5" customHeight="1">
      <c r="A567" s="47">
        <v>204</v>
      </c>
      <c r="B567" s="151" t="s">
        <v>485</v>
      </c>
      <c r="C567" s="136">
        <v>2013</v>
      </c>
      <c r="D567" s="137">
        <v>1525</v>
      </c>
    </row>
    <row r="568" spans="1:4" ht="13.5" customHeight="1">
      <c r="A568" s="47">
        <v>205</v>
      </c>
      <c r="B568" s="151" t="s">
        <v>486</v>
      </c>
      <c r="C568" s="136">
        <v>2013</v>
      </c>
      <c r="D568" s="137">
        <v>1107</v>
      </c>
    </row>
    <row r="569" spans="1:4" ht="13.5" customHeight="1">
      <c r="A569" s="47">
        <v>206</v>
      </c>
      <c r="B569" s="151" t="s">
        <v>487</v>
      </c>
      <c r="C569" s="136">
        <v>2013</v>
      </c>
      <c r="D569" s="137">
        <v>1968</v>
      </c>
    </row>
    <row r="570" spans="1:4" ht="13.5" customHeight="1">
      <c r="A570" s="47">
        <v>207</v>
      </c>
      <c r="B570" s="151" t="s">
        <v>487</v>
      </c>
      <c r="C570" s="136">
        <v>2013</v>
      </c>
      <c r="D570" s="137">
        <v>1968</v>
      </c>
    </row>
    <row r="571" spans="1:4" ht="13.5" customHeight="1">
      <c r="A571" s="47">
        <v>208</v>
      </c>
      <c r="B571" s="151" t="s">
        <v>488</v>
      </c>
      <c r="C571" s="136">
        <v>2014</v>
      </c>
      <c r="D571" s="137">
        <v>2351.76</v>
      </c>
    </row>
    <row r="572" spans="1:4" ht="13.5" customHeight="1">
      <c r="A572" s="47">
        <v>209</v>
      </c>
      <c r="B572" s="151" t="s">
        <v>488</v>
      </c>
      <c r="C572" s="136">
        <v>2014</v>
      </c>
      <c r="D572" s="137">
        <v>2351.76</v>
      </c>
    </row>
    <row r="573" spans="1:4" ht="13.5" customHeight="1">
      <c r="A573" s="47">
        <v>210</v>
      </c>
      <c r="B573" s="151" t="s">
        <v>489</v>
      </c>
      <c r="C573" s="136">
        <v>2013</v>
      </c>
      <c r="D573" s="137">
        <v>817.95</v>
      </c>
    </row>
    <row r="574" spans="1:4" ht="13.5" customHeight="1">
      <c r="A574" s="47">
        <v>211</v>
      </c>
      <c r="B574" s="151" t="s">
        <v>490</v>
      </c>
      <c r="C574" s="136">
        <v>2014</v>
      </c>
      <c r="D574" s="137">
        <v>800</v>
      </c>
    </row>
    <row r="575" spans="1:4" ht="13.5" customHeight="1">
      <c r="A575" s="47">
        <v>212</v>
      </c>
      <c r="B575" s="151" t="s">
        <v>491</v>
      </c>
      <c r="C575" s="136">
        <v>2013</v>
      </c>
      <c r="D575" s="137">
        <v>1899</v>
      </c>
    </row>
    <row r="576" spans="1:4" ht="13.5" customHeight="1">
      <c r="A576" s="47">
        <v>213</v>
      </c>
      <c r="B576" s="151" t="s">
        <v>491</v>
      </c>
      <c r="C576" s="136">
        <v>2013</v>
      </c>
      <c r="D576" s="137">
        <v>1899</v>
      </c>
    </row>
    <row r="577" spans="1:4" ht="13.5" customHeight="1">
      <c r="A577" s="47">
        <v>214</v>
      </c>
      <c r="B577" s="151" t="s">
        <v>491</v>
      </c>
      <c r="C577" s="136">
        <v>2013</v>
      </c>
      <c r="D577" s="137">
        <v>1899</v>
      </c>
    </row>
    <row r="578" spans="1:4" ht="13.5" customHeight="1">
      <c r="A578" s="47">
        <v>215</v>
      </c>
      <c r="B578" s="151" t="s">
        <v>492</v>
      </c>
      <c r="C578" s="136">
        <v>2013</v>
      </c>
      <c r="D578" s="137">
        <v>1699</v>
      </c>
    </row>
    <row r="579" spans="1:4" ht="13.5" customHeight="1">
      <c r="A579" s="47">
        <v>216</v>
      </c>
      <c r="B579" s="151" t="s">
        <v>493</v>
      </c>
      <c r="C579" s="136">
        <v>2013</v>
      </c>
      <c r="D579" s="137">
        <v>1795.8</v>
      </c>
    </row>
    <row r="580" spans="1:4" ht="13.5" customHeight="1">
      <c r="A580" s="47">
        <v>217</v>
      </c>
      <c r="B580" s="151" t="s">
        <v>494</v>
      </c>
      <c r="C580" s="136">
        <v>2012</v>
      </c>
      <c r="D580" s="137">
        <v>2275.5</v>
      </c>
    </row>
    <row r="581" spans="1:4" ht="13.5" customHeight="1">
      <c r="A581" s="47">
        <v>218</v>
      </c>
      <c r="B581" s="151" t="s">
        <v>495</v>
      </c>
      <c r="C581" s="136">
        <v>2013</v>
      </c>
      <c r="D581" s="137">
        <v>1259</v>
      </c>
    </row>
    <row r="582" spans="1:4" ht="13.5" customHeight="1">
      <c r="A582" s="47">
        <v>219</v>
      </c>
      <c r="B582" s="151" t="s">
        <v>496</v>
      </c>
      <c r="C582" s="136">
        <v>2011</v>
      </c>
      <c r="D582" s="137">
        <v>799</v>
      </c>
    </row>
    <row r="583" spans="1:4" ht="13.5" customHeight="1">
      <c r="A583" s="47">
        <v>220</v>
      </c>
      <c r="B583" s="151" t="s">
        <v>497</v>
      </c>
      <c r="C583" s="136">
        <v>2011</v>
      </c>
      <c r="D583" s="137">
        <v>1771.2</v>
      </c>
    </row>
    <row r="584" spans="1:4" ht="13.5" customHeight="1">
      <c r="A584" s="47">
        <v>221</v>
      </c>
      <c r="B584" s="151" t="s">
        <v>497</v>
      </c>
      <c r="C584" s="136">
        <v>2011</v>
      </c>
      <c r="D584" s="137">
        <v>1771.2</v>
      </c>
    </row>
    <row r="585" spans="1:4" ht="13.5" customHeight="1">
      <c r="A585" s="47">
        <v>222</v>
      </c>
      <c r="B585" s="151" t="s">
        <v>498</v>
      </c>
      <c r="C585" s="136">
        <v>2011</v>
      </c>
      <c r="D585" s="137">
        <v>1771.2</v>
      </c>
    </row>
    <row r="586" spans="1:4" ht="13.5" customHeight="1">
      <c r="A586" s="47">
        <v>223</v>
      </c>
      <c r="B586" s="151" t="s">
        <v>497</v>
      </c>
      <c r="C586" s="136">
        <v>2011</v>
      </c>
      <c r="D586" s="137">
        <v>1771.2</v>
      </c>
    </row>
    <row r="587" spans="1:4" ht="13.5" customHeight="1">
      <c r="A587" s="47">
        <v>224</v>
      </c>
      <c r="B587" s="151" t="s">
        <v>499</v>
      </c>
      <c r="C587" s="136">
        <v>2011</v>
      </c>
      <c r="D587" s="137">
        <v>1317.33</v>
      </c>
    </row>
    <row r="588" spans="1:4" ht="13.5" customHeight="1">
      <c r="A588" s="47">
        <v>225</v>
      </c>
      <c r="B588" s="151" t="s">
        <v>500</v>
      </c>
      <c r="C588" s="136">
        <v>2011</v>
      </c>
      <c r="D588" s="137">
        <v>1206.63</v>
      </c>
    </row>
    <row r="589" spans="1:4" ht="13.5" customHeight="1">
      <c r="A589" s="47">
        <v>226</v>
      </c>
      <c r="B589" s="151" t="s">
        <v>500</v>
      </c>
      <c r="C589" s="136">
        <v>2011</v>
      </c>
      <c r="D589" s="137">
        <v>1206.63</v>
      </c>
    </row>
    <row r="590" spans="1:4" ht="13.5" customHeight="1">
      <c r="A590" s="47">
        <v>227</v>
      </c>
      <c r="B590" s="151" t="s">
        <v>499</v>
      </c>
      <c r="C590" s="136">
        <v>2011</v>
      </c>
      <c r="D590" s="137">
        <v>1317.33</v>
      </c>
    </row>
    <row r="591" spans="1:4" ht="13.5" customHeight="1">
      <c r="A591" s="47">
        <v>228</v>
      </c>
      <c r="B591" s="151" t="s">
        <v>501</v>
      </c>
      <c r="C591" s="136">
        <v>2011</v>
      </c>
      <c r="D591" s="137">
        <v>589</v>
      </c>
    </row>
    <row r="592" spans="1:4" ht="13.5" customHeight="1">
      <c r="A592" s="47">
        <v>229</v>
      </c>
      <c r="B592" s="151" t="s">
        <v>502</v>
      </c>
      <c r="C592" s="136">
        <v>2014</v>
      </c>
      <c r="D592" s="137">
        <v>2103.3</v>
      </c>
    </row>
    <row r="593" spans="1:4" ht="13.5" customHeight="1">
      <c r="A593" s="47">
        <v>230</v>
      </c>
      <c r="B593" s="151" t="s">
        <v>503</v>
      </c>
      <c r="C593" s="136">
        <v>2014</v>
      </c>
      <c r="D593" s="137">
        <v>2103.3</v>
      </c>
    </row>
    <row r="594" spans="1:4" ht="13.5" customHeight="1">
      <c r="A594" s="47">
        <v>231</v>
      </c>
      <c r="B594" s="151" t="s">
        <v>504</v>
      </c>
      <c r="C594" s="136">
        <v>2014</v>
      </c>
      <c r="D594" s="137">
        <v>2191.86</v>
      </c>
    </row>
    <row r="595" spans="1:4" ht="13.5" customHeight="1">
      <c r="A595" s="47">
        <v>232</v>
      </c>
      <c r="B595" s="151" t="s">
        <v>505</v>
      </c>
      <c r="C595" s="136">
        <v>2014</v>
      </c>
      <c r="D595" s="137">
        <v>2191.86</v>
      </c>
    </row>
    <row r="596" spans="1:4" ht="13.5" customHeight="1">
      <c r="A596" s="47">
        <v>233</v>
      </c>
      <c r="B596" s="151" t="s">
        <v>506</v>
      </c>
      <c r="C596" s="136">
        <v>2015</v>
      </c>
      <c r="D596" s="137">
        <v>1476</v>
      </c>
    </row>
    <row r="597" spans="1:4" ht="13.5" customHeight="1">
      <c r="A597" s="47">
        <v>234</v>
      </c>
      <c r="B597" s="151" t="s">
        <v>507</v>
      </c>
      <c r="C597" s="136">
        <v>2015</v>
      </c>
      <c r="D597" s="137">
        <v>1057.8</v>
      </c>
    </row>
    <row r="598" spans="1:4" ht="13.5" customHeight="1">
      <c r="A598" s="47">
        <v>235</v>
      </c>
      <c r="B598" s="151" t="s">
        <v>508</v>
      </c>
      <c r="C598" s="136">
        <v>2015</v>
      </c>
      <c r="D598" s="137">
        <v>2287.8</v>
      </c>
    </row>
    <row r="599" spans="1:4" ht="13.5" customHeight="1">
      <c r="A599" s="47">
        <v>236</v>
      </c>
      <c r="B599" s="151" t="s">
        <v>509</v>
      </c>
      <c r="C599" s="136">
        <v>2015</v>
      </c>
      <c r="D599" s="137">
        <v>1309.95</v>
      </c>
    </row>
    <row r="600" spans="1:4" ht="13.5" customHeight="1">
      <c r="A600" s="47">
        <v>237</v>
      </c>
      <c r="B600" s="151" t="s">
        <v>510</v>
      </c>
      <c r="C600" s="136">
        <v>2015</v>
      </c>
      <c r="D600" s="137">
        <v>1448.94</v>
      </c>
    </row>
    <row r="601" spans="1:4" ht="13.5" customHeight="1">
      <c r="A601" s="47">
        <v>238</v>
      </c>
      <c r="B601" s="151" t="s">
        <v>511</v>
      </c>
      <c r="C601" s="136">
        <v>2015</v>
      </c>
      <c r="D601" s="137">
        <v>2319.78</v>
      </c>
    </row>
    <row r="602" spans="1:4" ht="13.5" customHeight="1">
      <c r="A602" s="47">
        <v>239</v>
      </c>
      <c r="B602" s="151" t="s">
        <v>510</v>
      </c>
      <c r="C602" s="136">
        <v>2015</v>
      </c>
      <c r="D602" s="137">
        <v>2287.8</v>
      </c>
    </row>
    <row r="603" spans="1:4" ht="13.5" customHeight="1">
      <c r="A603" s="47">
        <v>240</v>
      </c>
      <c r="B603" s="151" t="s">
        <v>508</v>
      </c>
      <c r="C603" s="136">
        <v>2015</v>
      </c>
      <c r="D603" s="137">
        <v>2287.8</v>
      </c>
    </row>
    <row r="604" spans="1:4" ht="13.5" customHeight="1">
      <c r="A604" s="47">
        <v>241</v>
      </c>
      <c r="B604" s="151" t="s">
        <v>512</v>
      </c>
      <c r="C604" s="136">
        <v>2015</v>
      </c>
      <c r="D604" s="137">
        <v>1980</v>
      </c>
    </row>
    <row r="605" spans="1:4" ht="13.5" customHeight="1">
      <c r="A605" s="216" t="s">
        <v>272</v>
      </c>
      <c r="B605" s="216"/>
      <c r="C605" s="47"/>
      <c r="D605" s="217">
        <f>SUM(D364:D604)</f>
        <v>1216275.4900000019</v>
      </c>
    </row>
    <row r="606" spans="1:4" ht="21" customHeight="1">
      <c r="A606" s="221" t="s">
        <v>1471</v>
      </c>
      <c r="B606" s="221"/>
      <c r="C606" s="221"/>
      <c r="D606" s="222"/>
    </row>
    <row r="607" spans="1:4" ht="13.5" customHeight="1">
      <c r="A607" s="47">
        <f>ROW(A1)</f>
        <v>1</v>
      </c>
      <c r="B607" s="151" t="s">
        <v>513</v>
      </c>
      <c r="C607" s="136">
        <v>2012</v>
      </c>
      <c r="D607" s="137">
        <v>5657.2</v>
      </c>
    </row>
    <row r="608" spans="1:4" ht="13.5" customHeight="1">
      <c r="A608" s="47">
        <f>ROW(A2)</f>
        <v>2</v>
      </c>
      <c r="B608" s="151" t="s">
        <v>514</v>
      </c>
      <c r="C608" s="136">
        <v>2013</v>
      </c>
      <c r="D608" s="137">
        <v>9729.3</v>
      </c>
    </row>
    <row r="609" spans="1:4" ht="13.5" customHeight="1">
      <c r="A609" s="47">
        <f>ROW(A5)</f>
        <v>5</v>
      </c>
      <c r="B609" s="151" t="s">
        <v>515</v>
      </c>
      <c r="C609" s="136">
        <v>2014</v>
      </c>
      <c r="D609" s="137">
        <v>3711.13</v>
      </c>
    </row>
    <row r="610" spans="1:4" ht="13.5" customHeight="1">
      <c r="A610" s="47">
        <f>ROW(A3)</f>
        <v>3</v>
      </c>
      <c r="B610" s="151" t="s">
        <v>516</v>
      </c>
      <c r="C610" s="136">
        <v>2015</v>
      </c>
      <c r="D610" s="137">
        <v>8868.3</v>
      </c>
    </row>
    <row r="611" spans="1:4" ht="13.5" customHeight="1">
      <c r="A611" s="47">
        <f>ROW(A4)</f>
        <v>4</v>
      </c>
      <c r="B611" s="151" t="s">
        <v>517</v>
      </c>
      <c r="C611" s="136">
        <v>2013</v>
      </c>
      <c r="D611" s="137">
        <v>3000</v>
      </c>
    </row>
    <row r="612" spans="1:4" ht="13.5" customHeight="1">
      <c r="A612" s="47">
        <f aca="true" t="shared" si="7" ref="A612:A643">ROW(A6)</f>
        <v>6</v>
      </c>
      <c r="B612" s="151" t="s">
        <v>518</v>
      </c>
      <c r="C612" s="136">
        <v>2013</v>
      </c>
      <c r="D612" s="137">
        <v>3198</v>
      </c>
    </row>
    <row r="613" spans="1:4" ht="13.5" customHeight="1">
      <c r="A613" s="47">
        <f t="shared" si="7"/>
        <v>7</v>
      </c>
      <c r="B613" s="151" t="s">
        <v>519</v>
      </c>
      <c r="C613" s="136">
        <v>2013</v>
      </c>
      <c r="D613" s="137">
        <v>3489</v>
      </c>
    </row>
    <row r="614" spans="1:4" ht="13.5" customHeight="1">
      <c r="A614" s="47">
        <f t="shared" si="7"/>
        <v>8</v>
      </c>
      <c r="B614" s="151" t="s">
        <v>520</v>
      </c>
      <c r="C614" s="136">
        <v>2013</v>
      </c>
      <c r="D614" s="137">
        <v>1988</v>
      </c>
    </row>
    <row r="615" spans="1:4" ht="13.5" customHeight="1">
      <c r="A615" s="47">
        <f t="shared" si="7"/>
        <v>9</v>
      </c>
      <c r="B615" s="151" t="s">
        <v>521</v>
      </c>
      <c r="C615" s="136">
        <v>2012</v>
      </c>
      <c r="D615" s="137">
        <v>1814.25</v>
      </c>
    </row>
    <row r="616" spans="1:4" ht="13.5" customHeight="1">
      <c r="A616" s="47">
        <f t="shared" si="7"/>
        <v>10</v>
      </c>
      <c r="B616" s="151" t="s">
        <v>522</v>
      </c>
      <c r="C616" s="136">
        <v>2013</v>
      </c>
      <c r="D616" s="137">
        <v>770</v>
      </c>
    </row>
    <row r="617" spans="1:4" ht="13.5" customHeight="1">
      <c r="A617" s="47">
        <f t="shared" si="7"/>
        <v>11</v>
      </c>
      <c r="B617" s="151" t="s">
        <v>522</v>
      </c>
      <c r="C617" s="136">
        <v>2013</v>
      </c>
      <c r="D617" s="137">
        <v>770</v>
      </c>
    </row>
    <row r="618" spans="1:4" ht="13.5" customHeight="1">
      <c r="A618" s="47">
        <f t="shared" si="7"/>
        <v>12</v>
      </c>
      <c r="B618" s="151" t="s">
        <v>523</v>
      </c>
      <c r="C618" s="136">
        <v>2013</v>
      </c>
      <c r="D618" s="137">
        <v>1405.99</v>
      </c>
    </row>
    <row r="619" spans="1:4" ht="13.5" customHeight="1">
      <c r="A619" s="47">
        <f t="shared" si="7"/>
        <v>13</v>
      </c>
      <c r="B619" s="151" t="s">
        <v>462</v>
      </c>
      <c r="C619" s="136">
        <v>2012</v>
      </c>
      <c r="D619" s="137">
        <v>2907.72</v>
      </c>
    </row>
    <row r="620" spans="1:4" ht="13.5" customHeight="1">
      <c r="A620" s="47">
        <f t="shared" si="7"/>
        <v>14</v>
      </c>
      <c r="B620" s="151" t="s">
        <v>524</v>
      </c>
      <c r="C620" s="136">
        <v>2012</v>
      </c>
      <c r="D620" s="137">
        <v>466.17</v>
      </c>
    </row>
    <row r="621" spans="1:4" ht="13.5" customHeight="1">
      <c r="A621" s="47">
        <f t="shared" si="7"/>
        <v>15</v>
      </c>
      <c r="B621" s="151" t="s">
        <v>525</v>
      </c>
      <c r="C621" s="136">
        <v>2012</v>
      </c>
      <c r="D621" s="137">
        <v>3489.51</v>
      </c>
    </row>
    <row r="622" spans="1:4" ht="13.5" customHeight="1">
      <c r="A622" s="47">
        <f t="shared" si="7"/>
        <v>16</v>
      </c>
      <c r="B622" s="151" t="s">
        <v>526</v>
      </c>
      <c r="C622" s="136">
        <v>2011</v>
      </c>
      <c r="D622" s="137">
        <v>2829</v>
      </c>
    </row>
    <row r="623" spans="1:4" ht="13.5" customHeight="1">
      <c r="A623" s="47">
        <f t="shared" si="7"/>
        <v>17</v>
      </c>
      <c r="B623" s="151" t="s">
        <v>527</v>
      </c>
      <c r="C623" s="136">
        <v>2011</v>
      </c>
      <c r="D623" s="137">
        <v>880</v>
      </c>
    </row>
    <row r="624" spans="1:4" ht="13.5" customHeight="1">
      <c r="A624" s="47">
        <f t="shared" si="7"/>
        <v>18</v>
      </c>
      <c r="B624" s="151" t="s">
        <v>297</v>
      </c>
      <c r="C624" s="136">
        <v>2014</v>
      </c>
      <c r="D624" s="137">
        <v>3158.64</v>
      </c>
    </row>
    <row r="625" spans="1:4" ht="13.5" customHeight="1">
      <c r="A625" s="47">
        <f t="shared" si="7"/>
        <v>19</v>
      </c>
      <c r="B625" s="151" t="s">
        <v>297</v>
      </c>
      <c r="C625" s="136">
        <v>2014</v>
      </c>
      <c r="D625" s="137">
        <v>3158.64</v>
      </c>
    </row>
    <row r="626" spans="1:4" ht="13.5" customHeight="1">
      <c r="A626" s="47">
        <f t="shared" si="7"/>
        <v>20</v>
      </c>
      <c r="B626" s="151" t="s">
        <v>462</v>
      </c>
      <c r="C626" s="136">
        <v>2012</v>
      </c>
      <c r="D626" s="137">
        <v>2907.72</v>
      </c>
    </row>
    <row r="627" spans="1:4" ht="13.5" customHeight="1">
      <c r="A627" s="47">
        <f t="shared" si="7"/>
        <v>21</v>
      </c>
      <c r="B627" s="151" t="s">
        <v>528</v>
      </c>
      <c r="C627" s="136">
        <v>2012</v>
      </c>
      <c r="D627" s="137">
        <v>1790</v>
      </c>
    </row>
    <row r="628" spans="1:4" ht="13.5" customHeight="1">
      <c r="A628" s="47">
        <f t="shared" si="7"/>
        <v>22</v>
      </c>
      <c r="B628" s="151" t="s">
        <v>529</v>
      </c>
      <c r="C628" s="136">
        <v>2012</v>
      </c>
      <c r="D628" s="137">
        <v>800</v>
      </c>
    </row>
    <row r="629" spans="1:4" ht="13.5" customHeight="1">
      <c r="A629" s="47">
        <f t="shared" si="7"/>
        <v>23</v>
      </c>
      <c r="B629" s="151" t="s">
        <v>530</v>
      </c>
      <c r="C629" s="136">
        <v>2012</v>
      </c>
      <c r="D629" s="137">
        <v>1700</v>
      </c>
    </row>
    <row r="630" spans="1:4" ht="13.5" customHeight="1">
      <c r="A630" s="47">
        <f t="shared" si="7"/>
        <v>24</v>
      </c>
      <c r="B630" s="151" t="s">
        <v>529</v>
      </c>
      <c r="C630" s="136">
        <v>2012</v>
      </c>
      <c r="D630" s="137">
        <v>800</v>
      </c>
    </row>
    <row r="631" spans="1:4" ht="13.5" customHeight="1">
      <c r="A631" s="47">
        <f t="shared" si="7"/>
        <v>25</v>
      </c>
      <c r="B631" s="151" t="s">
        <v>531</v>
      </c>
      <c r="C631" s="136">
        <v>2014</v>
      </c>
      <c r="D631" s="137">
        <v>1909</v>
      </c>
    </row>
    <row r="632" spans="1:4" ht="13.5" customHeight="1">
      <c r="A632" s="47">
        <f t="shared" si="7"/>
        <v>26</v>
      </c>
      <c r="B632" s="151" t="s">
        <v>531</v>
      </c>
      <c r="C632" s="136">
        <v>2014</v>
      </c>
      <c r="D632" s="137">
        <v>1909</v>
      </c>
    </row>
    <row r="633" spans="1:4" ht="13.5" customHeight="1">
      <c r="A633" s="47">
        <f t="shared" si="7"/>
        <v>27</v>
      </c>
      <c r="B633" s="151" t="s">
        <v>532</v>
      </c>
      <c r="C633" s="136">
        <v>2014</v>
      </c>
      <c r="D633" s="137">
        <v>790</v>
      </c>
    </row>
    <row r="634" spans="1:4" ht="13.5" customHeight="1">
      <c r="A634" s="47">
        <f t="shared" si="7"/>
        <v>28</v>
      </c>
      <c r="B634" s="151" t="s">
        <v>533</v>
      </c>
      <c r="C634" s="136">
        <v>2011</v>
      </c>
      <c r="D634" s="137">
        <v>2089.77</v>
      </c>
    </row>
    <row r="635" spans="1:4" ht="13.5" customHeight="1">
      <c r="A635" s="47">
        <f t="shared" si="7"/>
        <v>29</v>
      </c>
      <c r="B635" s="151" t="s">
        <v>534</v>
      </c>
      <c r="C635" s="136">
        <v>2012</v>
      </c>
      <c r="D635" s="137">
        <v>1790</v>
      </c>
    </row>
    <row r="636" spans="1:4" ht="13.5" customHeight="1">
      <c r="A636" s="47">
        <f t="shared" si="7"/>
        <v>30</v>
      </c>
      <c r="B636" s="151" t="s">
        <v>535</v>
      </c>
      <c r="C636" s="136">
        <v>2012</v>
      </c>
      <c r="D636" s="137">
        <v>1790</v>
      </c>
    </row>
    <row r="637" spans="1:4" ht="13.5" customHeight="1">
      <c r="A637" s="47">
        <f t="shared" si="7"/>
        <v>31</v>
      </c>
      <c r="B637" s="151" t="s">
        <v>529</v>
      </c>
      <c r="C637" s="136">
        <v>2012</v>
      </c>
      <c r="D637" s="137">
        <v>800</v>
      </c>
    </row>
    <row r="638" spans="1:4" ht="13.5" customHeight="1">
      <c r="A638" s="47">
        <f t="shared" si="7"/>
        <v>32</v>
      </c>
      <c r="B638" s="151" t="s">
        <v>529</v>
      </c>
      <c r="C638" s="136">
        <v>2012</v>
      </c>
      <c r="D638" s="137">
        <v>800</v>
      </c>
    </row>
    <row r="639" spans="1:4" ht="13.5" customHeight="1">
      <c r="A639" s="47">
        <f t="shared" si="7"/>
        <v>33</v>
      </c>
      <c r="B639" s="151" t="s">
        <v>536</v>
      </c>
      <c r="C639" s="136">
        <v>2013</v>
      </c>
      <c r="D639" s="137">
        <v>890</v>
      </c>
    </row>
    <row r="640" spans="1:4" ht="13.5" customHeight="1">
      <c r="A640" s="47">
        <f t="shared" si="7"/>
        <v>34</v>
      </c>
      <c r="B640" s="151" t="s">
        <v>537</v>
      </c>
      <c r="C640" s="136">
        <v>2013</v>
      </c>
      <c r="D640" s="137">
        <v>513</v>
      </c>
    </row>
    <row r="641" spans="1:4" ht="13.5" customHeight="1">
      <c r="A641" s="47">
        <f t="shared" si="7"/>
        <v>35</v>
      </c>
      <c r="B641" s="151" t="s">
        <v>538</v>
      </c>
      <c r="C641" s="136">
        <v>2013</v>
      </c>
      <c r="D641" s="137">
        <v>559</v>
      </c>
    </row>
    <row r="642" spans="1:4" ht="13.5" customHeight="1">
      <c r="A642" s="47">
        <f t="shared" si="7"/>
        <v>36</v>
      </c>
      <c r="B642" s="151" t="s">
        <v>538</v>
      </c>
      <c r="C642" s="136">
        <v>2013</v>
      </c>
      <c r="D642" s="137">
        <v>559</v>
      </c>
    </row>
    <row r="643" spans="1:4" ht="13.5" customHeight="1">
      <c r="A643" s="47">
        <f t="shared" si="7"/>
        <v>37</v>
      </c>
      <c r="B643" s="151" t="s">
        <v>538</v>
      </c>
      <c r="C643" s="136">
        <v>2013</v>
      </c>
      <c r="D643" s="137">
        <v>559</v>
      </c>
    </row>
    <row r="644" spans="1:4" ht="13.5" customHeight="1">
      <c r="A644" s="47">
        <f aca="true" t="shared" si="8" ref="A644:A675">ROW(A38)</f>
        <v>38</v>
      </c>
      <c r="B644" s="151" t="s">
        <v>538</v>
      </c>
      <c r="C644" s="136">
        <v>2013</v>
      </c>
      <c r="D644" s="137">
        <v>559</v>
      </c>
    </row>
    <row r="645" spans="1:4" ht="13.5" customHeight="1">
      <c r="A645" s="47">
        <f t="shared" si="8"/>
        <v>39</v>
      </c>
      <c r="B645" s="151" t="s">
        <v>539</v>
      </c>
      <c r="C645" s="136">
        <v>2011</v>
      </c>
      <c r="D645" s="137">
        <v>2993.82</v>
      </c>
    </row>
    <row r="646" spans="1:4" ht="13.5" customHeight="1">
      <c r="A646" s="47">
        <f t="shared" si="8"/>
        <v>40</v>
      </c>
      <c r="B646" s="151" t="s">
        <v>540</v>
      </c>
      <c r="C646" s="136">
        <v>2011</v>
      </c>
      <c r="D646" s="137">
        <v>595.32</v>
      </c>
    </row>
    <row r="647" spans="1:4" ht="13.5" customHeight="1">
      <c r="A647" s="47">
        <f t="shared" si="8"/>
        <v>41</v>
      </c>
      <c r="B647" s="151" t="s">
        <v>540</v>
      </c>
      <c r="C647" s="136">
        <v>2011</v>
      </c>
      <c r="D647" s="137">
        <v>595.32</v>
      </c>
    </row>
    <row r="648" spans="1:4" ht="13.5" customHeight="1">
      <c r="A648" s="47">
        <f t="shared" si="8"/>
        <v>42</v>
      </c>
      <c r="B648" s="151" t="s">
        <v>541</v>
      </c>
      <c r="C648" s="136">
        <v>2012</v>
      </c>
      <c r="D648" s="137">
        <v>675</v>
      </c>
    </row>
    <row r="649" spans="1:4" ht="13.5" customHeight="1">
      <c r="A649" s="47">
        <f t="shared" si="8"/>
        <v>43</v>
      </c>
      <c r="B649" s="151" t="s">
        <v>518</v>
      </c>
      <c r="C649" s="136">
        <v>2013</v>
      </c>
      <c r="D649" s="137">
        <v>3075</v>
      </c>
    </row>
    <row r="650" spans="1:4" ht="13.5" customHeight="1">
      <c r="A650" s="47">
        <f t="shared" si="8"/>
        <v>44</v>
      </c>
      <c r="B650" s="151" t="s">
        <v>542</v>
      </c>
      <c r="C650" s="136">
        <v>2013</v>
      </c>
      <c r="D650" s="137">
        <v>1353</v>
      </c>
    </row>
    <row r="651" spans="1:4" ht="13.5" customHeight="1">
      <c r="A651" s="47">
        <f t="shared" si="8"/>
        <v>45</v>
      </c>
      <c r="B651" s="151" t="s">
        <v>543</v>
      </c>
      <c r="C651" s="136">
        <v>2013</v>
      </c>
      <c r="D651" s="137">
        <v>2829</v>
      </c>
    </row>
    <row r="652" spans="1:4" ht="13.5" customHeight="1">
      <c r="A652" s="47">
        <f t="shared" si="8"/>
        <v>46</v>
      </c>
      <c r="B652" s="151" t="s">
        <v>518</v>
      </c>
      <c r="C652" s="136">
        <v>2013</v>
      </c>
      <c r="D652" s="137">
        <v>3198</v>
      </c>
    </row>
    <row r="653" spans="1:4" ht="13.5" customHeight="1">
      <c r="A653" s="47">
        <f t="shared" si="8"/>
        <v>47</v>
      </c>
      <c r="B653" s="151" t="s">
        <v>518</v>
      </c>
      <c r="C653" s="136">
        <v>2013</v>
      </c>
      <c r="D653" s="137">
        <v>3198</v>
      </c>
    </row>
    <row r="654" spans="1:4" ht="13.5" customHeight="1">
      <c r="A654" s="47">
        <f t="shared" si="8"/>
        <v>48</v>
      </c>
      <c r="B654" s="151" t="s">
        <v>544</v>
      </c>
      <c r="C654" s="136">
        <v>2013</v>
      </c>
      <c r="D654" s="137">
        <v>922.5</v>
      </c>
    </row>
    <row r="655" spans="1:4" ht="13.5" customHeight="1">
      <c r="A655" s="47">
        <f t="shared" si="8"/>
        <v>49</v>
      </c>
      <c r="B655" s="151" t="s">
        <v>545</v>
      </c>
      <c r="C655" s="136">
        <v>2011</v>
      </c>
      <c r="D655" s="137">
        <v>3072.54</v>
      </c>
    </row>
    <row r="656" spans="1:4" ht="13.5" customHeight="1">
      <c r="A656" s="47">
        <f t="shared" si="8"/>
        <v>50</v>
      </c>
      <c r="B656" s="151" t="s">
        <v>462</v>
      </c>
      <c r="C656" s="136">
        <v>2012</v>
      </c>
      <c r="D656" s="137">
        <v>2907.72</v>
      </c>
    </row>
    <row r="657" spans="1:4" ht="13.5" customHeight="1">
      <c r="A657" s="47">
        <f t="shared" si="8"/>
        <v>51</v>
      </c>
      <c r="B657" s="151" t="s">
        <v>528</v>
      </c>
      <c r="C657" s="136">
        <v>2012</v>
      </c>
      <c r="D657" s="137">
        <v>1790</v>
      </c>
    </row>
    <row r="658" spans="1:4" ht="13.5" customHeight="1">
      <c r="A658" s="47">
        <f t="shared" si="8"/>
        <v>52</v>
      </c>
      <c r="B658" s="151" t="s">
        <v>529</v>
      </c>
      <c r="C658" s="136">
        <v>2012</v>
      </c>
      <c r="D658" s="137">
        <v>800</v>
      </c>
    </row>
    <row r="659" spans="1:4" ht="13.5" customHeight="1">
      <c r="A659" s="47">
        <f t="shared" si="8"/>
        <v>53</v>
      </c>
      <c r="B659" s="151" t="s">
        <v>545</v>
      </c>
      <c r="C659" s="136">
        <v>2011</v>
      </c>
      <c r="D659" s="137">
        <v>3072.54</v>
      </c>
    </row>
    <row r="660" spans="1:4" ht="13.5" customHeight="1">
      <c r="A660" s="47">
        <f t="shared" si="8"/>
        <v>54</v>
      </c>
      <c r="B660" s="151" t="s">
        <v>546</v>
      </c>
      <c r="C660" s="136">
        <v>2014</v>
      </c>
      <c r="D660" s="137">
        <v>640</v>
      </c>
    </row>
    <row r="661" spans="1:4" ht="13.5" customHeight="1">
      <c r="A661" s="47">
        <f t="shared" si="8"/>
        <v>55</v>
      </c>
      <c r="B661" s="151" t="s">
        <v>547</v>
      </c>
      <c r="C661" s="136">
        <v>2014</v>
      </c>
      <c r="D661" s="137">
        <v>640</v>
      </c>
    </row>
    <row r="662" spans="1:4" ht="13.5" customHeight="1">
      <c r="A662" s="47">
        <f t="shared" si="8"/>
        <v>56</v>
      </c>
      <c r="B662" s="151" t="s">
        <v>546</v>
      </c>
      <c r="C662" s="136">
        <v>2014</v>
      </c>
      <c r="D662" s="137">
        <v>640</v>
      </c>
    </row>
    <row r="663" spans="1:4" ht="13.5" customHeight="1">
      <c r="A663" s="47">
        <f t="shared" si="8"/>
        <v>57</v>
      </c>
      <c r="B663" s="151" t="s">
        <v>546</v>
      </c>
      <c r="C663" s="136">
        <v>2014</v>
      </c>
      <c r="D663" s="137">
        <v>640</v>
      </c>
    </row>
    <row r="664" spans="1:4" ht="13.5" customHeight="1">
      <c r="A664" s="47">
        <f t="shared" si="8"/>
        <v>58</v>
      </c>
      <c r="B664" s="151" t="s">
        <v>547</v>
      </c>
      <c r="C664" s="136">
        <v>2014</v>
      </c>
      <c r="D664" s="137">
        <v>640</v>
      </c>
    </row>
    <row r="665" spans="1:4" ht="13.5" customHeight="1">
      <c r="A665" s="47">
        <f t="shared" si="8"/>
        <v>59</v>
      </c>
      <c r="B665" s="151" t="s">
        <v>548</v>
      </c>
      <c r="C665" s="136">
        <v>2015</v>
      </c>
      <c r="D665" s="137">
        <v>2500.59</v>
      </c>
    </row>
    <row r="666" spans="1:4" ht="13.5" customHeight="1">
      <c r="A666" s="47">
        <f t="shared" si="8"/>
        <v>60</v>
      </c>
      <c r="B666" s="151" t="s">
        <v>549</v>
      </c>
      <c r="C666" s="136">
        <v>2015</v>
      </c>
      <c r="D666" s="137">
        <v>3499.35</v>
      </c>
    </row>
    <row r="667" spans="1:4" ht="13.5" customHeight="1">
      <c r="A667" s="47">
        <f t="shared" si="8"/>
        <v>61</v>
      </c>
      <c r="B667" s="151" t="s">
        <v>550</v>
      </c>
      <c r="C667" s="136">
        <v>2015</v>
      </c>
      <c r="D667" s="137">
        <v>3499.35</v>
      </c>
    </row>
    <row r="668" spans="1:4" ht="13.5" customHeight="1">
      <c r="A668" s="47">
        <f t="shared" si="8"/>
        <v>62</v>
      </c>
      <c r="B668" s="151" t="s">
        <v>551</v>
      </c>
      <c r="C668" s="136">
        <v>2015</v>
      </c>
      <c r="D668" s="137">
        <v>1488.3</v>
      </c>
    </row>
    <row r="669" spans="1:4" ht="13.5" customHeight="1">
      <c r="A669" s="47">
        <f t="shared" si="8"/>
        <v>63</v>
      </c>
      <c r="B669" s="151" t="s">
        <v>552</v>
      </c>
      <c r="C669" s="136">
        <v>2015</v>
      </c>
      <c r="D669" s="137">
        <v>3291.48</v>
      </c>
    </row>
    <row r="670" spans="1:4" ht="13.5" customHeight="1">
      <c r="A670" s="47">
        <f t="shared" si="8"/>
        <v>64</v>
      </c>
      <c r="B670" s="151" t="s">
        <v>552</v>
      </c>
      <c r="C670" s="136">
        <v>2015</v>
      </c>
      <c r="D670" s="137">
        <v>3291.48</v>
      </c>
    </row>
    <row r="671" spans="1:4" ht="13.5" customHeight="1">
      <c r="A671" s="47">
        <f t="shared" si="8"/>
        <v>65</v>
      </c>
      <c r="B671" s="151" t="s">
        <v>552</v>
      </c>
      <c r="C671" s="136">
        <v>2015</v>
      </c>
      <c r="D671" s="137">
        <v>3291.48</v>
      </c>
    </row>
    <row r="672" spans="1:4" ht="13.5" customHeight="1">
      <c r="A672" s="47">
        <f t="shared" si="8"/>
        <v>66</v>
      </c>
      <c r="B672" s="151" t="s">
        <v>552</v>
      </c>
      <c r="C672" s="136">
        <v>2015</v>
      </c>
      <c r="D672" s="137">
        <v>3291.48</v>
      </c>
    </row>
    <row r="673" spans="1:4" ht="13.5" customHeight="1">
      <c r="A673" s="47">
        <f t="shared" si="8"/>
        <v>67</v>
      </c>
      <c r="B673" s="151" t="s">
        <v>552</v>
      </c>
      <c r="C673" s="136">
        <v>2015</v>
      </c>
      <c r="D673" s="137">
        <v>3291.48</v>
      </c>
    </row>
    <row r="674" spans="1:4" ht="13.5" customHeight="1">
      <c r="A674" s="47">
        <f t="shared" si="8"/>
        <v>68</v>
      </c>
      <c r="B674" s="151" t="s">
        <v>552</v>
      </c>
      <c r="C674" s="136">
        <v>2015</v>
      </c>
      <c r="D674" s="137">
        <v>3291.48</v>
      </c>
    </row>
    <row r="675" spans="1:4" ht="13.5" customHeight="1">
      <c r="A675" s="47">
        <f t="shared" si="8"/>
        <v>69</v>
      </c>
      <c r="B675" s="151" t="s">
        <v>552</v>
      </c>
      <c r="C675" s="136">
        <v>2015</v>
      </c>
      <c r="D675" s="137">
        <v>3291.48</v>
      </c>
    </row>
    <row r="676" spans="1:4" ht="13.5" customHeight="1">
      <c r="A676" s="47">
        <f aca="true" t="shared" si="9" ref="A676:A707">ROW(A70)</f>
        <v>70</v>
      </c>
      <c r="B676" s="151" t="s">
        <v>552</v>
      </c>
      <c r="C676" s="136">
        <v>2015</v>
      </c>
      <c r="D676" s="137">
        <v>3291.48</v>
      </c>
    </row>
    <row r="677" spans="1:4" ht="13.5" customHeight="1">
      <c r="A677" s="47">
        <f t="shared" si="9"/>
        <v>71</v>
      </c>
      <c r="B677" s="151" t="s">
        <v>552</v>
      </c>
      <c r="C677" s="136">
        <v>2015</v>
      </c>
      <c r="D677" s="137">
        <v>3291.48</v>
      </c>
    </row>
    <row r="678" spans="1:4" ht="13.5" customHeight="1">
      <c r="A678" s="47">
        <f t="shared" si="9"/>
        <v>72</v>
      </c>
      <c r="B678" s="151" t="s">
        <v>552</v>
      </c>
      <c r="C678" s="136">
        <v>2015</v>
      </c>
      <c r="D678" s="137">
        <v>3291.48</v>
      </c>
    </row>
    <row r="679" spans="1:4" ht="13.5" customHeight="1">
      <c r="A679" s="47">
        <f t="shared" si="9"/>
        <v>73</v>
      </c>
      <c r="B679" s="151" t="s">
        <v>552</v>
      </c>
      <c r="C679" s="136">
        <v>2015</v>
      </c>
      <c r="D679" s="137">
        <v>3291.48</v>
      </c>
    </row>
    <row r="680" spans="1:4" ht="13.5" customHeight="1">
      <c r="A680" s="47">
        <f t="shared" si="9"/>
        <v>74</v>
      </c>
      <c r="B680" s="151" t="s">
        <v>552</v>
      </c>
      <c r="C680" s="136">
        <v>2015</v>
      </c>
      <c r="D680" s="137">
        <v>3291.48</v>
      </c>
    </row>
    <row r="681" spans="1:4" ht="13.5" customHeight="1">
      <c r="A681" s="47">
        <f t="shared" si="9"/>
        <v>75</v>
      </c>
      <c r="B681" s="151" t="s">
        <v>552</v>
      </c>
      <c r="C681" s="136">
        <v>2015</v>
      </c>
      <c r="D681" s="137">
        <v>3291.48</v>
      </c>
    </row>
    <row r="682" spans="1:4" ht="13.5" customHeight="1">
      <c r="A682" s="47">
        <f t="shared" si="9"/>
        <v>76</v>
      </c>
      <c r="B682" s="151" t="s">
        <v>553</v>
      </c>
      <c r="C682" s="136">
        <v>2015</v>
      </c>
      <c r="D682" s="137">
        <v>2567.01</v>
      </c>
    </row>
    <row r="683" spans="1:4" ht="13.5" customHeight="1">
      <c r="A683" s="47">
        <f t="shared" si="9"/>
        <v>77</v>
      </c>
      <c r="B683" s="151" t="s">
        <v>552</v>
      </c>
      <c r="C683" s="136">
        <v>2015</v>
      </c>
      <c r="D683" s="137">
        <v>3291.48</v>
      </c>
    </row>
    <row r="684" spans="1:4" ht="13.5" customHeight="1">
      <c r="A684" s="47">
        <f t="shared" si="9"/>
        <v>78</v>
      </c>
      <c r="B684" s="151" t="s">
        <v>554</v>
      </c>
      <c r="C684" s="136">
        <v>2013</v>
      </c>
      <c r="D684" s="137">
        <v>2816.7</v>
      </c>
    </row>
    <row r="685" spans="1:4" ht="13.5" customHeight="1">
      <c r="A685" s="47">
        <f t="shared" si="9"/>
        <v>79</v>
      </c>
      <c r="B685" s="151" t="s">
        <v>555</v>
      </c>
      <c r="C685" s="136">
        <v>2011</v>
      </c>
      <c r="D685" s="137">
        <v>680</v>
      </c>
    </row>
    <row r="686" spans="1:4" ht="13.5" customHeight="1">
      <c r="A686" s="47">
        <f t="shared" si="9"/>
        <v>80</v>
      </c>
      <c r="B686" s="151" t="s">
        <v>556</v>
      </c>
      <c r="C686" s="136">
        <v>2012</v>
      </c>
      <c r="D686" s="137">
        <v>1199</v>
      </c>
    </row>
    <row r="687" spans="1:4" ht="13.5" customHeight="1">
      <c r="A687" s="47">
        <f t="shared" si="9"/>
        <v>81</v>
      </c>
      <c r="B687" s="151" t="s">
        <v>557</v>
      </c>
      <c r="C687" s="136">
        <v>2012</v>
      </c>
      <c r="D687" s="137">
        <v>1399</v>
      </c>
    </row>
    <row r="688" spans="1:4" ht="13.5" customHeight="1">
      <c r="A688" s="47">
        <f t="shared" si="9"/>
        <v>82</v>
      </c>
      <c r="B688" s="151" t="s">
        <v>558</v>
      </c>
      <c r="C688" s="136">
        <v>2014</v>
      </c>
      <c r="D688" s="137">
        <v>600</v>
      </c>
    </row>
    <row r="689" spans="1:4" ht="13.5" customHeight="1">
      <c r="A689" s="47">
        <f t="shared" si="9"/>
        <v>83</v>
      </c>
      <c r="B689" s="151" t="s">
        <v>559</v>
      </c>
      <c r="C689" s="136">
        <v>2012</v>
      </c>
      <c r="D689" s="137">
        <v>2000</v>
      </c>
    </row>
    <row r="690" spans="1:4" ht="13.5" customHeight="1">
      <c r="A690" s="47">
        <f t="shared" si="9"/>
        <v>84</v>
      </c>
      <c r="B690" s="151" t="s">
        <v>560</v>
      </c>
      <c r="C690" s="136">
        <v>2011</v>
      </c>
      <c r="D690" s="137">
        <v>650</v>
      </c>
    </row>
    <row r="691" spans="1:4" ht="13.5" customHeight="1">
      <c r="A691" s="47">
        <f t="shared" si="9"/>
        <v>85</v>
      </c>
      <c r="B691" s="151" t="s">
        <v>561</v>
      </c>
      <c r="C691" s="136">
        <v>2011</v>
      </c>
      <c r="D691" s="137">
        <v>1043.9</v>
      </c>
    </row>
    <row r="692" spans="1:4" ht="13.5" customHeight="1">
      <c r="A692" s="47">
        <f t="shared" si="9"/>
        <v>86</v>
      </c>
      <c r="B692" s="151" t="s">
        <v>562</v>
      </c>
      <c r="C692" s="136">
        <v>2012</v>
      </c>
      <c r="D692" s="137">
        <v>2900</v>
      </c>
    </row>
    <row r="693" spans="1:4" ht="13.5" customHeight="1">
      <c r="A693" s="47">
        <f t="shared" si="9"/>
        <v>87</v>
      </c>
      <c r="B693" s="151" t="s">
        <v>563</v>
      </c>
      <c r="C693" s="136">
        <v>2014</v>
      </c>
      <c r="D693" s="137">
        <v>3111.9</v>
      </c>
    </row>
    <row r="694" spans="1:4" ht="13.5" customHeight="1">
      <c r="A694" s="47">
        <f t="shared" si="9"/>
        <v>88</v>
      </c>
      <c r="B694" s="151" t="s">
        <v>564</v>
      </c>
      <c r="C694" s="136">
        <v>2014</v>
      </c>
      <c r="D694" s="137">
        <v>898</v>
      </c>
    </row>
    <row r="695" spans="1:4" ht="13.5" customHeight="1">
      <c r="A695" s="47">
        <f t="shared" si="9"/>
        <v>89</v>
      </c>
      <c r="B695" s="151" t="s">
        <v>565</v>
      </c>
      <c r="C695" s="136">
        <v>2014</v>
      </c>
      <c r="D695" s="137">
        <v>3490</v>
      </c>
    </row>
    <row r="696" spans="1:4" ht="13.5" customHeight="1">
      <c r="A696" s="47">
        <f t="shared" si="9"/>
        <v>90</v>
      </c>
      <c r="B696" s="151" t="s">
        <v>566</v>
      </c>
      <c r="C696" s="136">
        <v>2015</v>
      </c>
      <c r="D696" s="137">
        <v>1358.01</v>
      </c>
    </row>
    <row r="697" spans="1:4" ht="13.5" customHeight="1">
      <c r="A697" s="47">
        <f t="shared" si="9"/>
        <v>91</v>
      </c>
      <c r="B697" s="151" t="s">
        <v>567</v>
      </c>
      <c r="C697" s="136">
        <v>2015</v>
      </c>
      <c r="D697" s="137">
        <v>1050.01</v>
      </c>
    </row>
    <row r="698" spans="1:4" ht="13.5" customHeight="1">
      <c r="A698" s="47">
        <f t="shared" si="9"/>
        <v>92</v>
      </c>
      <c r="B698" s="151" t="s">
        <v>568</v>
      </c>
      <c r="C698" s="136">
        <v>2015</v>
      </c>
      <c r="D698" s="137">
        <v>3444</v>
      </c>
    </row>
    <row r="699" spans="1:4" ht="13.5" customHeight="1">
      <c r="A699" s="47">
        <f t="shared" si="9"/>
        <v>93</v>
      </c>
      <c r="B699" s="151" t="s">
        <v>568</v>
      </c>
      <c r="C699" s="136">
        <v>2015</v>
      </c>
      <c r="D699" s="137">
        <v>3444</v>
      </c>
    </row>
    <row r="700" spans="1:4" ht="13.5" customHeight="1">
      <c r="A700" s="47">
        <f t="shared" si="9"/>
        <v>94</v>
      </c>
      <c r="B700" s="151" t="s">
        <v>569</v>
      </c>
      <c r="C700" s="136">
        <v>2013</v>
      </c>
      <c r="D700" s="137">
        <v>563.89</v>
      </c>
    </row>
    <row r="701" spans="1:4" ht="13.5" customHeight="1">
      <c r="A701" s="47">
        <f t="shared" si="9"/>
        <v>95</v>
      </c>
      <c r="B701" s="151" t="s">
        <v>569</v>
      </c>
      <c r="C701" s="136">
        <v>2013</v>
      </c>
      <c r="D701" s="137">
        <v>563.89</v>
      </c>
    </row>
    <row r="702" spans="1:4" ht="13.5" customHeight="1">
      <c r="A702" s="47">
        <f t="shared" si="9"/>
        <v>96</v>
      </c>
      <c r="B702" s="151" t="s">
        <v>570</v>
      </c>
      <c r="C702" s="136">
        <v>2013</v>
      </c>
      <c r="D702" s="137">
        <v>999</v>
      </c>
    </row>
    <row r="703" spans="1:4" ht="13.5" customHeight="1">
      <c r="A703" s="47">
        <f t="shared" si="9"/>
        <v>97</v>
      </c>
      <c r="B703" s="151" t="s">
        <v>571</v>
      </c>
      <c r="C703" s="136">
        <v>2013</v>
      </c>
      <c r="D703" s="137">
        <v>1499</v>
      </c>
    </row>
    <row r="704" spans="1:4" ht="13.5" customHeight="1">
      <c r="A704" s="47">
        <f t="shared" si="9"/>
        <v>98</v>
      </c>
      <c r="B704" s="151" t="s">
        <v>572</v>
      </c>
      <c r="C704" s="136">
        <v>2013</v>
      </c>
      <c r="D704" s="137">
        <v>999</v>
      </c>
    </row>
    <row r="705" spans="1:4" ht="13.5" customHeight="1">
      <c r="A705" s="47">
        <f t="shared" si="9"/>
        <v>99</v>
      </c>
      <c r="B705" s="151" t="s">
        <v>573</v>
      </c>
      <c r="C705" s="136">
        <v>2014</v>
      </c>
      <c r="D705" s="137">
        <v>2500</v>
      </c>
    </row>
    <row r="706" spans="1:4" ht="13.5" customHeight="1">
      <c r="A706" s="47">
        <f t="shared" si="9"/>
        <v>100</v>
      </c>
      <c r="B706" s="151" t="s">
        <v>574</v>
      </c>
      <c r="C706" s="136">
        <v>2011</v>
      </c>
      <c r="D706" s="137">
        <v>542.43</v>
      </c>
    </row>
    <row r="707" spans="1:4" ht="13.5" customHeight="1">
      <c r="A707" s="47">
        <f t="shared" si="9"/>
        <v>101</v>
      </c>
      <c r="B707" s="151" t="s">
        <v>575</v>
      </c>
      <c r="C707" s="136">
        <v>2011</v>
      </c>
      <c r="D707" s="137">
        <v>3184.47</v>
      </c>
    </row>
    <row r="708" spans="1:4" ht="13.5" customHeight="1">
      <c r="A708" s="47">
        <f aca="true" t="shared" si="10" ref="A708:A721">ROW(A102)</f>
        <v>102</v>
      </c>
      <c r="B708" s="151" t="s">
        <v>576</v>
      </c>
      <c r="C708" s="136">
        <v>2011</v>
      </c>
      <c r="D708" s="137">
        <v>1286.68</v>
      </c>
    </row>
    <row r="709" spans="1:4" ht="13.5" customHeight="1">
      <c r="A709" s="47">
        <f t="shared" si="10"/>
        <v>103</v>
      </c>
      <c r="B709" s="151" t="s">
        <v>577</v>
      </c>
      <c r="C709" s="136">
        <v>2011</v>
      </c>
      <c r="D709" s="137">
        <v>2865.2</v>
      </c>
    </row>
    <row r="710" spans="1:4" ht="13.5" customHeight="1">
      <c r="A710" s="47">
        <f t="shared" si="10"/>
        <v>104</v>
      </c>
      <c r="B710" s="151" t="s">
        <v>578</v>
      </c>
      <c r="C710" s="136">
        <v>2011</v>
      </c>
      <c r="D710" s="137">
        <v>1370</v>
      </c>
    </row>
    <row r="711" spans="1:4" ht="13.5" customHeight="1">
      <c r="A711" s="47">
        <f t="shared" si="10"/>
        <v>105</v>
      </c>
      <c r="B711" s="151" t="s">
        <v>579</v>
      </c>
      <c r="C711" s="136">
        <v>2014</v>
      </c>
      <c r="D711" s="137">
        <v>3122.97</v>
      </c>
    </row>
    <row r="712" spans="1:4" ht="13.5" customHeight="1">
      <c r="A712" s="47">
        <f t="shared" si="10"/>
        <v>106</v>
      </c>
      <c r="B712" s="151" t="s">
        <v>580</v>
      </c>
      <c r="C712" s="136">
        <v>2011</v>
      </c>
      <c r="D712" s="137">
        <v>1359</v>
      </c>
    </row>
    <row r="713" spans="1:4" ht="13.5" customHeight="1">
      <c r="A713" s="47">
        <f t="shared" si="10"/>
        <v>107</v>
      </c>
      <c r="B713" s="151" t="s">
        <v>581</v>
      </c>
      <c r="C713" s="136">
        <v>2011</v>
      </c>
      <c r="D713" s="137">
        <v>1250</v>
      </c>
    </row>
    <row r="714" spans="1:4" ht="13.5" customHeight="1">
      <c r="A714" s="47">
        <f t="shared" si="10"/>
        <v>108</v>
      </c>
      <c r="B714" s="151" t="s">
        <v>582</v>
      </c>
      <c r="C714" s="136">
        <v>2013</v>
      </c>
      <c r="D714" s="137">
        <v>895</v>
      </c>
    </row>
    <row r="715" spans="1:4" ht="13.5" customHeight="1">
      <c r="A715" s="47">
        <f t="shared" si="10"/>
        <v>109</v>
      </c>
      <c r="B715" s="151" t="s">
        <v>583</v>
      </c>
      <c r="C715" s="136">
        <v>2014</v>
      </c>
      <c r="D715" s="137">
        <v>602.7</v>
      </c>
    </row>
    <row r="716" spans="1:4" ht="13.5" customHeight="1">
      <c r="A716" s="47">
        <f t="shared" si="10"/>
        <v>110</v>
      </c>
      <c r="B716" s="151" t="s">
        <v>583</v>
      </c>
      <c r="C716" s="136">
        <v>2014</v>
      </c>
      <c r="D716" s="137">
        <v>602.7</v>
      </c>
    </row>
    <row r="717" spans="1:4" ht="13.5" customHeight="1">
      <c r="A717" s="47">
        <f t="shared" si="10"/>
        <v>111</v>
      </c>
      <c r="B717" s="151" t="s">
        <v>584</v>
      </c>
      <c r="C717" s="136">
        <v>2014</v>
      </c>
      <c r="D717" s="137">
        <v>1888.98</v>
      </c>
    </row>
    <row r="718" spans="1:4" ht="13.5" customHeight="1">
      <c r="A718" s="47">
        <f t="shared" si="10"/>
        <v>112</v>
      </c>
      <c r="B718" s="151" t="s">
        <v>585</v>
      </c>
      <c r="C718" s="136">
        <v>2011</v>
      </c>
      <c r="D718" s="137">
        <v>1286.68</v>
      </c>
    </row>
    <row r="719" spans="1:4" ht="13.5" customHeight="1">
      <c r="A719" s="47">
        <f t="shared" si="10"/>
        <v>113</v>
      </c>
      <c r="B719" s="151" t="s">
        <v>586</v>
      </c>
      <c r="C719" s="136">
        <v>2014</v>
      </c>
      <c r="D719" s="137">
        <v>2250</v>
      </c>
    </row>
    <row r="720" spans="1:4" ht="13.5" customHeight="1">
      <c r="A720" s="47">
        <f t="shared" si="10"/>
        <v>114</v>
      </c>
      <c r="B720" s="151" t="s">
        <v>587</v>
      </c>
      <c r="C720" s="136">
        <v>2015</v>
      </c>
      <c r="D720" s="137">
        <v>1799</v>
      </c>
    </row>
    <row r="721" spans="1:4" ht="13.5" customHeight="1">
      <c r="A721" s="47">
        <f t="shared" si="10"/>
        <v>115</v>
      </c>
      <c r="B721" s="151" t="s">
        <v>588</v>
      </c>
      <c r="C721" s="136">
        <v>2015</v>
      </c>
      <c r="D721" s="137">
        <v>1490</v>
      </c>
    </row>
    <row r="722" spans="1:4" ht="13.5" customHeight="1">
      <c r="A722" s="216" t="s">
        <v>272</v>
      </c>
      <c r="B722" s="216"/>
      <c r="C722" s="47"/>
      <c r="D722" s="217">
        <f>SUM(D607:D721)</f>
        <v>241723.53000000026</v>
      </c>
    </row>
    <row r="723" spans="1:4" ht="21" customHeight="1">
      <c r="A723" s="39" t="s">
        <v>589</v>
      </c>
      <c r="B723" s="142"/>
      <c r="C723" s="142"/>
      <c r="D723" s="143"/>
    </row>
    <row r="724" spans="1:4" ht="21" customHeight="1">
      <c r="A724" s="221" t="s">
        <v>1338</v>
      </c>
      <c r="B724" s="221"/>
      <c r="C724" s="221"/>
      <c r="D724" s="222"/>
    </row>
    <row r="725" spans="1:4" ht="13.5" customHeight="1">
      <c r="A725" s="47">
        <f>ROW(A1)</f>
        <v>1</v>
      </c>
      <c r="B725" s="152" t="s">
        <v>590</v>
      </c>
      <c r="C725" s="136">
        <v>2015</v>
      </c>
      <c r="D725" s="137">
        <v>2626.05</v>
      </c>
    </row>
    <row r="726" spans="1:4" ht="13.5" customHeight="1">
      <c r="A726" s="47">
        <f>ROW(A2)</f>
        <v>2</v>
      </c>
      <c r="B726" s="152" t="s">
        <v>591</v>
      </c>
      <c r="C726" s="136">
        <v>2015</v>
      </c>
      <c r="D726" s="137">
        <v>2626.05</v>
      </c>
    </row>
    <row r="727" spans="1:4" ht="13.5" customHeight="1">
      <c r="A727" s="47">
        <f>ROW(A5)</f>
        <v>5</v>
      </c>
      <c r="B727" s="152" t="s">
        <v>592</v>
      </c>
      <c r="C727" s="136">
        <v>2013</v>
      </c>
      <c r="D727" s="137">
        <v>3498.12</v>
      </c>
    </row>
    <row r="728" spans="1:4" ht="13.5" customHeight="1">
      <c r="A728" s="47">
        <f>ROW(A3)</f>
        <v>3</v>
      </c>
      <c r="B728" s="152" t="s">
        <v>593</v>
      </c>
      <c r="C728" s="136">
        <v>2012</v>
      </c>
      <c r="D728" s="137">
        <v>17896.5</v>
      </c>
    </row>
    <row r="729" spans="1:4" ht="13.5" customHeight="1">
      <c r="A729" s="47">
        <f>ROW(A4)</f>
        <v>4</v>
      </c>
      <c r="B729" s="152" t="s">
        <v>594</v>
      </c>
      <c r="C729" s="136">
        <v>2015</v>
      </c>
      <c r="D729" s="137">
        <v>10742.25</v>
      </c>
    </row>
    <row r="730" spans="1:4" ht="13.5" customHeight="1">
      <c r="A730" s="47">
        <f aca="true" t="shared" si="11" ref="A730:A761">ROW(A6)</f>
        <v>6</v>
      </c>
      <c r="B730" s="152" t="s">
        <v>595</v>
      </c>
      <c r="C730" s="136">
        <v>2015</v>
      </c>
      <c r="D730" s="137">
        <v>10742.25</v>
      </c>
    </row>
    <row r="731" spans="1:4" ht="13.5" customHeight="1">
      <c r="A731" s="47">
        <f t="shared" si="11"/>
        <v>7</v>
      </c>
      <c r="B731" s="152" t="s">
        <v>596</v>
      </c>
      <c r="C731" s="136">
        <v>2013</v>
      </c>
      <c r="D731" s="137">
        <v>11464.68</v>
      </c>
    </row>
    <row r="732" spans="1:4" ht="13.5" customHeight="1">
      <c r="A732" s="47">
        <f t="shared" si="11"/>
        <v>8</v>
      </c>
      <c r="B732" s="152" t="s">
        <v>597</v>
      </c>
      <c r="C732" s="136">
        <v>2013</v>
      </c>
      <c r="D732" s="137">
        <v>11464.68</v>
      </c>
    </row>
    <row r="733" spans="1:4" ht="13.5" customHeight="1">
      <c r="A733" s="47">
        <f t="shared" si="11"/>
        <v>9</v>
      </c>
      <c r="B733" s="152" t="s">
        <v>598</v>
      </c>
      <c r="C733" s="136">
        <v>2013</v>
      </c>
      <c r="D733" s="137">
        <v>11464.68</v>
      </c>
    </row>
    <row r="734" spans="1:4" ht="13.5" customHeight="1">
      <c r="A734" s="47">
        <f t="shared" si="11"/>
        <v>10</v>
      </c>
      <c r="B734" s="152" t="s">
        <v>599</v>
      </c>
      <c r="C734" s="136">
        <v>2013</v>
      </c>
      <c r="D734" s="137">
        <v>11464.68</v>
      </c>
    </row>
    <row r="735" spans="1:4" ht="13.5" customHeight="1">
      <c r="A735" s="47">
        <f t="shared" si="11"/>
        <v>11</v>
      </c>
      <c r="B735" s="152" t="s">
        <v>600</v>
      </c>
      <c r="C735" s="136">
        <v>2013</v>
      </c>
      <c r="D735" s="137">
        <v>11464.68</v>
      </c>
    </row>
    <row r="736" spans="1:4" ht="13.5" customHeight="1">
      <c r="A736" s="47">
        <f t="shared" si="11"/>
        <v>12</v>
      </c>
      <c r="B736" s="152" t="s">
        <v>601</v>
      </c>
      <c r="C736" s="136">
        <v>2013</v>
      </c>
      <c r="D736" s="137">
        <v>5481.42</v>
      </c>
    </row>
    <row r="737" spans="1:4" ht="13.5" customHeight="1">
      <c r="A737" s="47">
        <f t="shared" si="11"/>
        <v>13</v>
      </c>
      <c r="B737" s="152" t="s">
        <v>602</v>
      </c>
      <c r="C737" s="136">
        <v>2013</v>
      </c>
      <c r="D737" s="137">
        <v>35368.09</v>
      </c>
    </row>
    <row r="738" spans="1:4" ht="13.5" customHeight="1">
      <c r="A738" s="47">
        <f t="shared" si="11"/>
        <v>14</v>
      </c>
      <c r="B738" s="152" t="s">
        <v>603</v>
      </c>
      <c r="C738" s="136">
        <v>2013</v>
      </c>
      <c r="D738" s="137">
        <v>35368.09</v>
      </c>
    </row>
    <row r="739" spans="1:4" ht="13.5" customHeight="1">
      <c r="A739" s="47">
        <f t="shared" si="11"/>
        <v>15</v>
      </c>
      <c r="B739" s="152" t="s">
        <v>604</v>
      </c>
      <c r="C739" s="136">
        <v>2011</v>
      </c>
      <c r="D739" s="137">
        <v>3487.05</v>
      </c>
    </row>
    <row r="740" spans="1:4" ht="13.5" customHeight="1">
      <c r="A740" s="47">
        <f t="shared" si="11"/>
        <v>16</v>
      </c>
      <c r="B740" s="152" t="s">
        <v>605</v>
      </c>
      <c r="C740" s="136">
        <v>2015</v>
      </c>
      <c r="D740" s="137">
        <v>2066.4</v>
      </c>
    </row>
    <row r="741" spans="1:4" ht="13.5" customHeight="1">
      <c r="A741" s="47">
        <f t="shared" si="11"/>
        <v>17</v>
      </c>
      <c r="B741" s="152" t="s">
        <v>606</v>
      </c>
      <c r="C741" s="136">
        <v>2015</v>
      </c>
      <c r="D741" s="137">
        <v>2066.4</v>
      </c>
    </row>
    <row r="742" spans="1:4" ht="13.5" customHeight="1">
      <c r="A742" s="47">
        <f t="shared" si="11"/>
        <v>18</v>
      </c>
      <c r="B742" s="152" t="s">
        <v>607</v>
      </c>
      <c r="C742" s="136">
        <v>2015</v>
      </c>
      <c r="D742" s="137">
        <v>2066.4</v>
      </c>
    </row>
    <row r="743" spans="1:4" ht="13.5" customHeight="1">
      <c r="A743" s="47">
        <f t="shared" si="11"/>
        <v>19</v>
      </c>
      <c r="B743" s="152" t="s">
        <v>608</v>
      </c>
      <c r="C743" s="136">
        <v>2015</v>
      </c>
      <c r="D743" s="137">
        <v>2066.4</v>
      </c>
    </row>
    <row r="744" spans="1:4" ht="13.5" customHeight="1">
      <c r="A744" s="47">
        <f t="shared" si="11"/>
        <v>20</v>
      </c>
      <c r="B744" s="152" t="s">
        <v>609</v>
      </c>
      <c r="C744" s="136">
        <v>2015</v>
      </c>
      <c r="D744" s="137">
        <v>2066.4</v>
      </c>
    </row>
    <row r="745" spans="1:4" ht="13.5" customHeight="1">
      <c r="A745" s="47">
        <f t="shared" si="11"/>
        <v>21</v>
      </c>
      <c r="B745" s="152" t="s">
        <v>610</v>
      </c>
      <c r="C745" s="136">
        <v>2015</v>
      </c>
      <c r="D745" s="137">
        <v>2066.4</v>
      </c>
    </row>
    <row r="746" spans="1:4" ht="13.5" customHeight="1">
      <c r="A746" s="47">
        <f t="shared" si="11"/>
        <v>22</v>
      </c>
      <c r="B746" s="152" t="s">
        <v>611</v>
      </c>
      <c r="C746" s="136">
        <v>2015</v>
      </c>
      <c r="D746" s="137">
        <v>2066.4</v>
      </c>
    </row>
    <row r="747" spans="1:4" ht="13.5" customHeight="1">
      <c r="A747" s="47">
        <f t="shared" si="11"/>
        <v>23</v>
      </c>
      <c r="B747" s="152" t="s">
        <v>612</v>
      </c>
      <c r="C747" s="136">
        <v>2015</v>
      </c>
      <c r="D747" s="137">
        <v>2066.4</v>
      </c>
    </row>
    <row r="748" spans="1:4" ht="13.5" customHeight="1">
      <c r="A748" s="47">
        <f t="shared" si="11"/>
        <v>24</v>
      </c>
      <c r="B748" s="152" t="s">
        <v>613</v>
      </c>
      <c r="C748" s="136">
        <v>2015</v>
      </c>
      <c r="D748" s="137">
        <v>2066.4</v>
      </c>
    </row>
    <row r="749" spans="1:4" ht="13.5" customHeight="1">
      <c r="A749" s="47">
        <f t="shared" si="11"/>
        <v>25</v>
      </c>
      <c r="B749" s="152" t="s">
        <v>614</v>
      </c>
      <c r="C749" s="136">
        <v>2015</v>
      </c>
      <c r="D749" s="137">
        <v>2066.4</v>
      </c>
    </row>
    <row r="750" spans="1:4" ht="13.5" customHeight="1">
      <c r="A750" s="47">
        <f t="shared" si="11"/>
        <v>26</v>
      </c>
      <c r="B750" s="152" t="s">
        <v>615</v>
      </c>
      <c r="C750" s="136">
        <v>2015</v>
      </c>
      <c r="D750" s="137">
        <v>2066.4</v>
      </c>
    </row>
    <row r="751" spans="1:4" ht="13.5" customHeight="1">
      <c r="A751" s="47">
        <f t="shared" si="11"/>
        <v>27</v>
      </c>
      <c r="B751" s="152" t="s">
        <v>616</v>
      </c>
      <c r="C751" s="136">
        <v>2015</v>
      </c>
      <c r="D751" s="137">
        <v>1906.5</v>
      </c>
    </row>
    <row r="752" spans="1:4" ht="13.5" customHeight="1">
      <c r="A752" s="47">
        <f t="shared" si="11"/>
        <v>28</v>
      </c>
      <c r="B752" s="152" t="s">
        <v>617</v>
      </c>
      <c r="C752" s="136">
        <v>2015</v>
      </c>
      <c r="D752" s="137">
        <v>1906.5</v>
      </c>
    </row>
    <row r="753" spans="1:4" ht="13.5" customHeight="1">
      <c r="A753" s="47">
        <f t="shared" si="11"/>
        <v>29</v>
      </c>
      <c r="B753" s="152" t="s">
        <v>618</v>
      </c>
      <c r="C753" s="136">
        <v>2015</v>
      </c>
      <c r="D753" s="137">
        <v>2300.1</v>
      </c>
    </row>
    <row r="754" spans="1:4" ht="13.5" customHeight="1">
      <c r="A754" s="47">
        <f t="shared" si="11"/>
        <v>30</v>
      </c>
      <c r="B754" s="152" t="s">
        <v>619</v>
      </c>
      <c r="C754" s="136">
        <v>2015</v>
      </c>
      <c r="D754" s="137">
        <v>2300.1</v>
      </c>
    </row>
    <row r="755" spans="1:4" ht="13.5" customHeight="1">
      <c r="A755" s="47">
        <f t="shared" si="11"/>
        <v>31</v>
      </c>
      <c r="B755" s="152" t="s">
        <v>620</v>
      </c>
      <c r="C755" s="136">
        <v>2015</v>
      </c>
      <c r="D755" s="137">
        <v>2300.1</v>
      </c>
    </row>
    <row r="756" spans="1:4" ht="13.5" customHeight="1">
      <c r="A756" s="47">
        <f t="shared" si="11"/>
        <v>32</v>
      </c>
      <c r="B756" s="152" t="s">
        <v>621</v>
      </c>
      <c r="C756" s="136">
        <v>2015</v>
      </c>
      <c r="D756" s="137">
        <v>2300.1</v>
      </c>
    </row>
    <row r="757" spans="1:4" ht="13.5" customHeight="1">
      <c r="A757" s="47">
        <f t="shared" si="11"/>
        <v>33</v>
      </c>
      <c r="B757" s="152" t="s">
        <v>622</v>
      </c>
      <c r="C757" s="136">
        <v>2012</v>
      </c>
      <c r="D757" s="137">
        <v>8056.5</v>
      </c>
    </row>
    <row r="758" spans="1:4" ht="13.5" customHeight="1">
      <c r="A758" s="47">
        <f t="shared" si="11"/>
        <v>34</v>
      </c>
      <c r="B758" s="152" t="s">
        <v>623</v>
      </c>
      <c r="C758" s="136">
        <v>2012</v>
      </c>
      <c r="D758" s="137">
        <v>640.83</v>
      </c>
    </row>
    <row r="759" spans="1:4" ht="13.5" customHeight="1">
      <c r="A759" s="47">
        <f t="shared" si="11"/>
        <v>35</v>
      </c>
      <c r="B759" s="152" t="s">
        <v>624</v>
      </c>
      <c r="C759" s="136">
        <v>2012</v>
      </c>
      <c r="D759" s="137">
        <v>640.83</v>
      </c>
    </row>
    <row r="760" spans="1:4" ht="13.5" customHeight="1">
      <c r="A760" s="47">
        <f t="shared" si="11"/>
        <v>36</v>
      </c>
      <c r="B760" s="152" t="s">
        <v>625</v>
      </c>
      <c r="C760" s="136">
        <v>2012</v>
      </c>
      <c r="D760" s="137">
        <v>640.83</v>
      </c>
    </row>
    <row r="761" spans="1:4" ht="13.5" customHeight="1">
      <c r="A761" s="47">
        <f t="shared" si="11"/>
        <v>37</v>
      </c>
      <c r="B761" s="152" t="s">
        <v>626</v>
      </c>
      <c r="C761" s="136">
        <v>2012</v>
      </c>
      <c r="D761" s="137">
        <v>640.83</v>
      </c>
    </row>
    <row r="762" spans="1:4" ht="13.5" customHeight="1">
      <c r="A762" s="47">
        <f aca="true" t="shared" si="12" ref="A762:A793">ROW(A38)</f>
        <v>38</v>
      </c>
      <c r="B762" s="152" t="s">
        <v>627</v>
      </c>
      <c r="C762" s="136">
        <v>2012</v>
      </c>
      <c r="D762" s="137">
        <v>640.83</v>
      </c>
    </row>
    <row r="763" spans="1:4" ht="13.5" customHeight="1">
      <c r="A763" s="47">
        <f t="shared" si="12"/>
        <v>39</v>
      </c>
      <c r="B763" s="152" t="s">
        <v>628</v>
      </c>
      <c r="C763" s="136">
        <v>2015</v>
      </c>
      <c r="D763" s="137">
        <v>2886.74</v>
      </c>
    </row>
    <row r="764" spans="1:4" ht="13.5" customHeight="1">
      <c r="A764" s="47">
        <f t="shared" si="12"/>
        <v>40</v>
      </c>
      <c r="B764" s="152" t="s">
        <v>629</v>
      </c>
      <c r="C764" s="136">
        <v>2011</v>
      </c>
      <c r="D764" s="137">
        <v>3440</v>
      </c>
    </row>
    <row r="765" spans="1:4" ht="13.5" customHeight="1">
      <c r="A765" s="47">
        <f t="shared" si="12"/>
        <v>41</v>
      </c>
      <c r="B765" s="152" t="s">
        <v>630</v>
      </c>
      <c r="C765" s="136">
        <v>2015</v>
      </c>
      <c r="D765" s="137">
        <v>3259.99</v>
      </c>
    </row>
    <row r="766" spans="1:4" ht="13.5" customHeight="1">
      <c r="A766" s="47">
        <f t="shared" si="12"/>
        <v>42</v>
      </c>
      <c r="B766" s="152" t="s">
        <v>631</v>
      </c>
      <c r="C766" s="136">
        <v>2015</v>
      </c>
      <c r="D766" s="137">
        <v>3259.99</v>
      </c>
    </row>
    <row r="767" spans="1:4" ht="13.5" customHeight="1">
      <c r="A767" s="47">
        <f t="shared" si="12"/>
        <v>43</v>
      </c>
      <c r="B767" s="152" t="s">
        <v>632</v>
      </c>
      <c r="C767" s="136">
        <v>2015</v>
      </c>
      <c r="D767" s="137">
        <v>3259.99</v>
      </c>
    </row>
    <row r="768" spans="1:4" ht="13.5" customHeight="1">
      <c r="A768" s="47">
        <f t="shared" si="12"/>
        <v>44</v>
      </c>
      <c r="B768" s="152" t="s">
        <v>633</v>
      </c>
      <c r="C768" s="136">
        <v>2015</v>
      </c>
      <c r="D768" s="137">
        <v>3259.99</v>
      </c>
    </row>
    <row r="769" spans="1:4" ht="13.5" customHeight="1">
      <c r="A769" s="47">
        <f t="shared" si="12"/>
        <v>45</v>
      </c>
      <c r="B769" s="152" t="s">
        <v>634</v>
      </c>
      <c r="C769" s="136">
        <v>2015</v>
      </c>
      <c r="D769" s="137">
        <v>3259.99</v>
      </c>
    </row>
    <row r="770" spans="1:4" ht="13.5" customHeight="1">
      <c r="A770" s="47">
        <f t="shared" si="12"/>
        <v>46</v>
      </c>
      <c r="B770" s="152" t="s">
        <v>635</v>
      </c>
      <c r="C770" s="136">
        <v>2015</v>
      </c>
      <c r="D770" s="137">
        <v>3259.99</v>
      </c>
    </row>
    <row r="771" spans="1:4" ht="13.5" customHeight="1">
      <c r="A771" s="47">
        <f t="shared" si="12"/>
        <v>47</v>
      </c>
      <c r="B771" s="152" t="s">
        <v>636</v>
      </c>
      <c r="C771" s="136">
        <v>2015</v>
      </c>
      <c r="D771" s="137">
        <v>3260</v>
      </c>
    </row>
    <row r="772" spans="1:4" ht="13.5" customHeight="1">
      <c r="A772" s="47">
        <f t="shared" si="12"/>
        <v>48</v>
      </c>
      <c r="B772" s="152" t="s">
        <v>637</v>
      </c>
      <c r="C772" s="136">
        <v>2015</v>
      </c>
      <c r="D772" s="137">
        <v>3260</v>
      </c>
    </row>
    <row r="773" spans="1:4" ht="13.5" customHeight="1">
      <c r="A773" s="47">
        <f t="shared" si="12"/>
        <v>49</v>
      </c>
      <c r="B773" s="152" t="s">
        <v>638</v>
      </c>
      <c r="C773" s="136">
        <v>2014</v>
      </c>
      <c r="D773" s="137">
        <v>3284.1</v>
      </c>
    </row>
    <row r="774" spans="1:4" ht="13.5" customHeight="1">
      <c r="A774" s="47">
        <f t="shared" si="12"/>
        <v>50</v>
      </c>
      <c r="B774" s="152" t="s">
        <v>639</v>
      </c>
      <c r="C774" s="136">
        <v>2014</v>
      </c>
      <c r="D774" s="137">
        <v>3284.1</v>
      </c>
    </row>
    <row r="775" spans="1:4" ht="13.5" customHeight="1">
      <c r="A775" s="47">
        <f t="shared" si="12"/>
        <v>51</v>
      </c>
      <c r="B775" s="152" t="s">
        <v>640</v>
      </c>
      <c r="C775" s="136">
        <v>2014</v>
      </c>
      <c r="D775" s="137">
        <v>3284.1</v>
      </c>
    </row>
    <row r="776" spans="1:4" ht="13.5" customHeight="1">
      <c r="A776" s="47">
        <f t="shared" si="12"/>
        <v>52</v>
      </c>
      <c r="B776" s="152" t="s">
        <v>641</v>
      </c>
      <c r="C776" s="136">
        <v>2014</v>
      </c>
      <c r="D776" s="137">
        <v>3284.1</v>
      </c>
    </row>
    <row r="777" spans="1:4" ht="13.5" customHeight="1">
      <c r="A777" s="47">
        <f t="shared" si="12"/>
        <v>53</v>
      </c>
      <c r="B777" s="152" t="s">
        <v>642</v>
      </c>
      <c r="C777" s="136">
        <v>2014</v>
      </c>
      <c r="D777" s="137">
        <v>3284.1</v>
      </c>
    </row>
    <row r="778" spans="1:4" ht="13.5" customHeight="1">
      <c r="A778" s="47">
        <f t="shared" si="12"/>
        <v>54</v>
      </c>
      <c r="B778" s="152" t="s">
        <v>643</v>
      </c>
      <c r="C778" s="136">
        <v>2014</v>
      </c>
      <c r="D778" s="137">
        <v>3284.1</v>
      </c>
    </row>
    <row r="779" spans="1:4" ht="13.5" customHeight="1">
      <c r="A779" s="47">
        <f t="shared" si="12"/>
        <v>55</v>
      </c>
      <c r="B779" s="152" t="s">
        <v>644</v>
      </c>
      <c r="C779" s="136">
        <v>2014</v>
      </c>
      <c r="D779" s="137">
        <v>3284.1</v>
      </c>
    </row>
    <row r="780" spans="1:4" ht="13.5" customHeight="1">
      <c r="A780" s="47">
        <f t="shared" si="12"/>
        <v>56</v>
      </c>
      <c r="B780" s="152" t="s">
        <v>645</v>
      </c>
      <c r="C780" s="136">
        <v>2014</v>
      </c>
      <c r="D780" s="137">
        <v>3284.1</v>
      </c>
    </row>
    <row r="781" spans="1:4" ht="13.5" customHeight="1">
      <c r="A781" s="47">
        <f t="shared" si="12"/>
        <v>57</v>
      </c>
      <c r="B781" s="152" t="s">
        <v>646</v>
      </c>
      <c r="C781" s="136">
        <v>2014</v>
      </c>
      <c r="D781" s="137">
        <v>3284.1</v>
      </c>
    </row>
    <row r="782" spans="1:4" ht="13.5" customHeight="1">
      <c r="A782" s="47">
        <f t="shared" si="12"/>
        <v>58</v>
      </c>
      <c r="B782" s="152" t="s">
        <v>647</v>
      </c>
      <c r="C782" s="136">
        <v>2014</v>
      </c>
      <c r="D782" s="137">
        <v>3284.1</v>
      </c>
    </row>
    <row r="783" spans="1:4" ht="13.5" customHeight="1">
      <c r="A783" s="47">
        <f t="shared" si="12"/>
        <v>59</v>
      </c>
      <c r="B783" s="152" t="s">
        <v>648</v>
      </c>
      <c r="C783" s="136">
        <v>2014</v>
      </c>
      <c r="D783" s="137">
        <v>3284.1</v>
      </c>
    </row>
    <row r="784" spans="1:4" ht="13.5" customHeight="1">
      <c r="A784" s="47">
        <f t="shared" si="12"/>
        <v>60</v>
      </c>
      <c r="B784" s="152" t="s">
        <v>649</v>
      </c>
      <c r="C784" s="136">
        <v>2014</v>
      </c>
      <c r="D784" s="137">
        <v>3284.1</v>
      </c>
    </row>
    <row r="785" spans="1:4" ht="13.5" customHeight="1">
      <c r="A785" s="47">
        <f t="shared" si="12"/>
        <v>61</v>
      </c>
      <c r="B785" s="152" t="s">
        <v>650</v>
      </c>
      <c r="C785" s="136">
        <v>2014</v>
      </c>
      <c r="D785" s="137">
        <v>3284.1</v>
      </c>
    </row>
    <row r="786" spans="1:4" ht="13.5" customHeight="1">
      <c r="A786" s="47">
        <f t="shared" si="12"/>
        <v>62</v>
      </c>
      <c r="B786" s="152" t="s">
        <v>651</v>
      </c>
      <c r="C786" s="136">
        <v>2014</v>
      </c>
      <c r="D786" s="137">
        <v>3284.1</v>
      </c>
    </row>
    <row r="787" spans="1:4" ht="13.5" customHeight="1">
      <c r="A787" s="47">
        <f t="shared" si="12"/>
        <v>63</v>
      </c>
      <c r="B787" s="152" t="s">
        <v>652</v>
      </c>
      <c r="C787" s="136">
        <v>2014</v>
      </c>
      <c r="D787" s="137">
        <v>3284.1</v>
      </c>
    </row>
    <row r="788" spans="1:4" ht="13.5" customHeight="1">
      <c r="A788" s="47">
        <f t="shared" si="12"/>
        <v>64</v>
      </c>
      <c r="B788" s="152" t="s">
        <v>653</v>
      </c>
      <c r="C788" s="136">
        <v>2014</v>
      </c>
      <c r="D788" s="137">
        <v>3284.1</v>
      </c>
    </row>
    <row r="789" spans="1:4" ht="13.5" customHeight="1">
      <c r="A789" s="47">
        <f t="shared" si="12"/>
        <v>65</v>
      </c>
      <c r="B789" s="152" t="s">
        <v>654</v>
      </c>
      <c r="C789" s="136">
        <v>2014</v>
      </c>
      <c r="D789" s="137">
        <v>3284.1</v>
      </c>
    </row>
    <row r="790" spans="1:4" ht="13.5" customHeight="1">
      <c r="A790" s="47">
        <f t="shared" si="12"/>
        <v>66</v>
      </c>
      <c r="B790" s="152" t="s">
        <v>655</v>
      </c>
      <c r="C790" s="136">
        <v>2014</v>
      </c>
      <c r="D790" s="137">
        <v>3284.1</v>
      </c>
    </row>
    <row r="791" spans="1:4" ht="13.5" customHeight="1">
      <c r="A791" s="47">
        <f t="shared" si="12"/>
        <v>67</v>
      </c>
      <c r="B791" s="152" t="s">
        <v>656</v>
      </c>
      <c r="C791" s="136">
        <v>2014</v>
      </c>
      <c r="D791" s="137">
        <v>3284.1</v>
      </c>
    </row>
    <row r="792" spans="1:4" ht="13.5" customHeight="1">
      <c r="A792" s="47">
        <f t="shared" si="12"/>
        <v>68</v>
      </c>
      <c r="B792" s="152" t="s">
        <v>657</v>
      </c>
      <c r="C792" s="136">
        <v>2014</v>
      </c>
      <c r="D792" s="137">
        <v>3284.1</v>
      </c>
    </row>
    <row r="793" spans="1:4" ht="13.5" customHeight="1">
      <c r="A793" s="47">
        <f t="shared" si="12"/>
        <v>69</v>
      </c>
      <c r="B793" s="152" t="s">
        <v>658</v>
      </c>
      <c r="C793" s="136">
        <v>2014</v>
      </c>
      <c r="D793" s="137">
        <v>3284.1</v>
      </c>
    </row>
    <row r="794" spans="1:4" ht="13.5" customHeight="1">
      <c r="A794" s="47">
        <f aca="true" t="shared" si="13" ref="A794:A825">ROW(A70)</f>
        <v>70</v>
      </c>
      <c r="B794" s="152" t="s">
        <v>659</v>
      </c>
      <c r="C794" s="136">
        <v>2014</v>
      </c>
      <c r="D794" s="137">
        <v>3284.1</v>
      </c>
    </row>
    <row r="795" spans="1:4" ht="13.5" customHeight="1">
      <c r="A795" s="47">
        <f t="shared" si="13"/>
        <v>71</v>
      </c>
      <c r="B795" s="152" t="s">
        <v>660</v>
      </c>
      <c r="C795" s="136">
        <v>2014</v>
      </c>
      <c r="D795" s="137">
        <v>3284.1</v>
      </c>
    </row>
    <row r="796" spans="1:4" ht="13.5" customHeight="1">
      <c r="A796" s="47">
        <f t="shared" si="13"/>
        <v>72</v>
      </c>
      <c r="B796" s="152" t="s">
        <v>661</v>
      </c>
      <c r="C796" s="136">
        <v>2014</v>
      </c>
      <c r="D796" s="137">
        <v>3284.1</v>
      </c>
    </row>
    <row r="797" spans="1:4" ht="13.5" customHeight="1">
      <c r="A797" s="47">
        <f t="shared" si="13"/>
        <v>73</v>
      </c>
      <c r="B797" s="152" t="s">
        <v>662</v>
      </c>
      <c r="C797" s="136">
        <v>2014</v>
      </c>
      <c r="D797" s="137">
        <v>3284.1</v>
      </c>
    </row>
    <row r="798" spans="1:4" ht="13.5" customHeight="1">
      <c r="A798" s="47">
        <f t="shared" si="13"/>
        <v>74</v>
      </c>
      <c r="B798" s="152" t="s">
        <v>663</v>
      </c>
      <c r="C798" s="136">
        <v>2014</v>
      </c>
      <c r="D798" s="137">
        <v>3284.1</v>
      </c>
    </row>
    <row r="799" spans="1:4" ht="13.5" customHeight="1">
      <c r="A799" s="47">
        <f t="shared" si="13"/>
        <v>75</v>
      </c>
      <c r="B799" s="152" t="s">
        <v>664</v>
      </c>
      <c r="C799" s="136">
        <v>2014</v>
      </c>
      <c r="D799" s="137">
        <v>3284.1</v>
      </c>
    </row>
    <row r="800" spans="1:4" ht="13.5" customHeight="1">
      <c r="A800" s="47">
        <f t="shared" si="13"/>
        <v>76</v>
      </c>
      <c r="B800" s="152" t="s">
        <v>665</v>
      </c>
      <c r="C800" s="136">
        <v>2014</v>
      </c>
      <c r="D800" s="137">
        <v>3284.1</v>
      </c>
    </row>
    <row r="801" spans="1:4" ht="13.5" customHeight="1">
      <c r="A801" s="47">
        <f t="shared" si="13"/>
        <v>77</v>
      </c>
      <c r="B801" s="152" t="s">
        <v>666</v>
      </c>
      <c r="C801" s="136">
        <v>2014</v>
      </c>
      <c r="D801" s="137">
        <v>3284.1</v>
      </c>
    </row>
    <row r="802" spans="1:4" ht="13.5" customHeight="1">
      <c r="A802" s="47">
        <f t="shared" si="13"/>
        <v>78</v>
      </c>
      <c r="B802" s="152" t="s">
        <v>667</v>
      </c>
      <c r="C802" s="136">
        <v>2014</v>
      </c>
      <c r="D802" s="137">
        <v>3284.1</v>
      </c>
    </row>
    <row r="803" spans="1:4" ht="13.5" customHeight="1">
      <c r="A803" s="47">
        <f t="shared" si="13"/>
        <v>79</v>
      </c>
      <c r="B803" s="152" t="s">
        <v>668</v>
      </c>
      <c r="C803" s="136">
        <v>2012</v>
      </c>
      <c r="D803" s="137">
        <v>16277.82</v>
      </c>
    </row>
    <row r="804" spans="1:4" ht="13.5" customHeight="1">
      <c r="A804" s="47">
        <f t="shared" si="13"/>
        <v>80</v>
      </c>
      <c r="B804" s="152" t="s">
        <v>669</v>
      </c>
      <c r="C804" s="136">
        <v>2012</v>
      </c>
      <c r="D804" s="137">
        <v>15634.53</v>
      </c>
    </row>
    <row r="805" spans="1:4" ht="13.5" customHeight="1">
      <c r="A805" s="47">
        <f t="shared" si="13"/>
        <v>81</v>
      </c>
      <c r="B805" s="152" t="s">
        <v>670</v>
      </c>
      <c r="C805" s="136">
        <v>2013</v>
      </c>
      <c r="D805" s="137">
        <v>14145</v>
      </c>
    </row>
    <row r="806" spans="1:4" ht="13.5" customHeight="1">
      <c r="A806" s="47">
        <f t="shared" si="13"/>
        <v>82</v>
      </c>
      <c r="B806" s="152" t="s">
        <v>671</v>
      </c>
      <c r="C806" s="136">
        <v>2013</v>
      </c>
      <c r="D806" s="137">
        <v>14145</v>
      </c>
    </row>
    <row r="807" spans="1:4" ht="13.5" customHeight="1">
      <c r="A807" s="47">
        <f t="shared" si="13"/>
        <v>83</v>
      </c>
      <c r="B807" s="152" t="s">
        <v>672</v>
      </c>
      <c r="C807" s="136">
        <v>2013</v>
      </c>
      <c r="D807" s="137">
        <v>14145</v>
      </c>
    </row>
    <row r="808" spans="1:4" ht="13.5" customHeight="1">
      <c r="A808" s="47">
        <f t="shared" si="13"/>
        <v>84</v>
      </c>
      <c r="B808" s="152" t="s">
        <v>673</v>
      </c>
      <c r="C808" s="136">
        <v>2014</v>
      </c>
      <c r="D808" s="137">
        <v>13899</v>
      </c>
    </row>
    <row r="809" spans="1:4" ht="13.5" customHeight="1">
      <c r="A809" s="47">
        <f t="shared" si="13"/>
        <v>85</v>
      </c>
      <c r="B809" s="152" t="s">
        <v>674</v>
      </c>
      <c r="C809" s="136">
        <v>2011</v>
      </c>
      <c r="D809" s="137">
        <v>1377.6</v>
      </c>
    </row>
    <row r="810" spans="1:4" ht="13.5" customHeight="1">
      <c r="A810" s="47">
        <f t="shared" si="13"/>
        <v>86</v>
      </c>
      <c r="B810" s="152" t="s">
        <v>675</v>
      </c>
      <c r="C810" s="136">
        <v>2012</v>
      </c>
      <c r="D810" s="137">
        <v>1386.1</v>
      </c>
    </row>
    <row r="811" spans="1:4" ht="13.5" customHeight="1">
      <c r="A811" s="47">
        <f t="shared" si="13"/>
        <v>87</v>
      </c>
      <c r="B811" s="152" t="s">
        <v>676</v>
      </c>
      <c r="C811" s="136">
        <v>2012</v>
      </c>
      <c r="D811" s="137">
        <v>1300</v>
      </c>
    </row>
    <row r="812" spans="1:4" ht="13.5" customHeight="1">
      <c r="A812" s="47">
        <f t="shared" si="13"/>
        <v>88</v>
      </c>
      <c r="B812" s="152" t="s">
        <v>677</v>
      </c>
      <c r="C812" s="136">
        <v>2011</v>
      </c>
      <c r="D812" s="137">
        <v>3444</v>
      </c>
    </row>
    <row r="813" spans="1:4" ht="13.5" customHeight="1">
      <c r="A813" s="47">
        <f t="shared" si="13"/>
        <v>89</v>
      </c>
      <c r="B813" s="152" t="s">
        <v>678</v>
      </c>
      <c r="C813" s="136">
        <v>2014</v>
      </c>
      <c r="D813" s="137">
        <v>2766.27</v>
      </c>
    </row>
    <row r="814" spans="1:4" ht="13.5" customHeight="1">
      <c r="A814" s="47">
        <f t="shared" si="13"/>
        <v>90</v>
      </c>
      <c r="B814" s="152" t="s">
        <v>679</v>
      </c>
      <c r="C814" s="136">
        <v>2014</v>
      </c>
      <c r="D814" s="137">
        <v>2766.27</v>
      </c>
    </row>
    <row r="815" spans="1:4" ht="13.5" customHeight="1">
      <c r="A815" s="47">
        <f t="shared" si="13"/>
        <v>91</v>
      </c>
      <c r="B815" s="152" t="s">
        <v>680</v>
      </c>
      <c r="C815" s="136">
        <v>2014</v>
      </c>
      <c r="D815" s="137">
        <v>3490</v>
      </c>
    </row>
    <row r="816" spans="1:4" ht="13.5" customHeight="1">
      <c r="A816" s="47">
        <f t="shared" si="13"/>
        <v>92</v>
      </c>
      <c r="B816" s="152" t="s">
        <v>681</v>
      </c>
      <c r="C816" s="136">
        <v>2011</v>
      </c>
      <c r="D816" s="137">
        <v>3130.01</v>
      </c>
    </row>
    <row r="817" spans="1:4" ht="13.5" customHeight="1">
      <c r="A817" s="47">
        <f t="shared" si="13"/>
        <v>93</v>
      </c>
      <c r="B817" s="152" t="s">
        <v>682</v>
      </c>
      <c r="C817" s="136">
        <v>2014</v>
      </c>
      <c r="D817" s="137">
        <v>12045.39</v>
      </c>
    </row>
    <row r="818" spans="1:4" ht="13.5" customHeight="1">
      <c r="A818" s="47">
        <f t="shared" si="13"/>
        <v>94</v>
      </c>
      <c r="B818" s="152" t="s">
        <v>683</v>
      </c>
      <c r="C818" s="136">
        <v>2014</v>
      </c>
      <c r="D818" s="137">
        <v>12045.39</v>
      </c>
    </row>
    <row r="819" spans="1:4" ht="13.5" customHeight="1">
      <c r="A819" s="47">
        <f t="shared" si="13"/>
        <v>95</v>
      </c>
      <c r="B819" s="152" t="s">
        <v>684</v>
      </c>
      <c r="C819" s="136">
        <v>2015</v>
      </c>
      <c r="D819" s="137">
        <v>11490.66</v>
      </c>
    </row>
    <row r="820" spans="1:4" ht="13.5" customHeight="1">
      <c r="A820" s="47">
        <f t="shared" si="13"/>
        <v>96</v>
      </c>
      <c r="B820" s="152" t="s">
        <v>685</v>
      </c>
      <c r="C820" s="136">
        <v>2013</v>
      </c>
      <c r="D820" s="137">
        <v>51552.99</v>
      </c>
    </row>
    <row r="821" spans="1:4" ht="13.5" customHeight="1">
      <c r="A821" s="47">
        <f t="shared" si="13"/>
        <v>97</v>
      </c>
      <c r="B821" s="152" t="s">
        <v>686</v>
      </c>
      <c r="C821" s="136">
        <v>2011</v>
      </c>
      <c r="D821" s="137">
        <v>25961.52</v>
      </c>
    </row>
    <row r="822" spans="1:4" ht="13.5" customHeight="1">
      <c r="A822" s="47">
        <f t="shared" si="13"/>
        <v>98</v>
      </c>
      <c r="B822" s="152" t="s">
        <v>687</v>
      </c>
      <c r="C822" s="136">
        <v>2013</v>
      </c>
      <c r="D822" s="137">
        <v>29433.9</v>
      </c>
    </row>
    <row r="823" spans="1:4" ht="13.5" customHeight="1">
      <c r="A823" s="47">
        <f t="shared" si="13"/>
        <v>99</v>
      </c>
      <c r="B823" s="152" t="s">
        <v>688</v>
      </c>
      <c r="C823" s="136">
        <v>2013</v>
      </c>
      <c r="D823" s="137">
        <v>40438.71</v>
      </c>
    </row>
    <row r="824" spans="1:4" ht="13.5" customHeight="1">
      <c r="A824" s="47">
        <f t="shared" si="13"/>
        <v>100</v>
      </c>
      <c r="B824" s="152" t="s">
        <v>689</v>
      </c>
      <c r="C824" s="136">
        <v>2013</v>
      </c>
      <c r="D824" s="137">
        <v>51552.99</v>
      </c>
    </row>
    <row r="825" spans="1:4" ht="13.5" customHeight="1">
      <c r="A825" s="47">
        <f t="shared" si="13"/>
        <v>101</v>
      </c>
      <c r="B825" s="152" t="s">
        <v>690</v>
      </c>
      <c r="C825" s="136">
        <v>2011</v>
      </c>
      <c r="D825" s="137">
        <v>3092.22</v>
      </c>
    </row>
    <row r="826" spans="1:4" ht="13.5" customHeight="1">
      <c r="A826" s="47">
        <f aca="true" t="shared" si="14" ref="A826:A857">ROW(A102)</f>
        <v>102</v>
      </c>
      <c r="B826" s="152" t="s">
        <v>691</v>
      </c>
      <c r="C826" s="136">
        <v>2011</v>
      </c>
      <c r="D826" s="137">
        <v>3092.22</v>
      </c>
    </row>
    <row r="827" spans="1:4" ht="13.5" customHeight="1">
      <c r="A827" s="47">
        <f t="shared" si="14"/>
        <v>103</v>
      </c>
      <c r="B827" s="152" t="s">
        <v>692</v>
      </c>
      <c r="C827" s="136">
        <v>2014</v>
      </c>
      <c r="D827" s="137">
        <v>34440</v>
      </c>
    </row>
    <row r="828" spans="1:4" ht="13.5" customHeight="1">
      <c r="A828" s="47">
        <f t="shared" si="14"/>
        <v>104</v>
      </c>
      <c r="B828" s="152" t="s">
        <v>693</v>
      </c>
      <c r="C828" s="136">
        <v>2014</v>
      </c>
      <c r="D828" s="137">
        <v>878.9</v>
      </c>
    </row>
    <row r="829" spans="1:4" ht="13.5" customHeight="1">
      <c r="A829" s="47">
        <f t="shared" si="14"/>
        <v>105</v>
      </c>
      <c r="B829" s="152" t="s">
        <v>694</v>
      </c>
      <c r="C829" s="136">
        <v>2015</v>
      </c>
      <c r="D829" s="137">
        <v>12314.52</v>
      </c>
    </row>
    <row r="830" spans="1:4" ht="13.5" customHeight="1">
      <c r="A830" s="47">
        <f t="shared" si="14"/>
        <v>106</v>
      </c>
      <c r="B830" s="152" t="s">
        <v>695</v>
      </c>
      <c r="C830" s="136">
        <v>2015</v>
      </c>
      <c r="D830" s="137">
        <v>12200</v>
      </c>
    </row>
    <row r="831" spans="1:4" ht="13.5" customHeight="1">
      <c r="A831" s="47">
        <f t="shared" si="14"/>
        <v>107</v>
      </c>
      <c r="B831" s="152" t="s">
        <v>696</v>
      </c>
      <c r="C831" s="136">
        <v>2013</v>
      </c>
      <c r="D831" s="137">
        <v>4688.76</v>
      </c>
    </row>
    <row r="832" spans="1:4" ht="13.5" customHeight="1">
      <c r="A832" s="47">
        <f t="shared" si="14"/>
        <v>108</v>
      </c>
      <c r="B832" s="152" t="s">
        <v>697</v>
      </c>
      <c r="C832" s="136">
        <v>2013</v>
      </c>
      <c r="D832" s="137">
        <v>4688.76</v>
      </c>
    </row>
    <row r="833" spans="1:4" ht="13.5" customHeight="1">
      <c r="A833" s="47">
        <f t="shared" si="14"/>
        <v>109</v>
      </c>
      <c r="B833" s="152" t="s">
        <v>698</v>
      </c>
      <c r="C833" s="136">
        <v>2013</v>
      </c>
      <c r="D833" s="137">
        <v>4688.76</v>
      </c>
    </row>
    <row r="834" spans="1:4" ht="13.5" customHeight="1">
      <c r="A834" s="47">
        <f t="shared" si="14"/>
        <v>110</v>
      </c>
      <c r="B834" s="152" t="s">
        <v>699</v>
      </c>
      <c r="C834" s="136">
        <v>2013</v>
      </c>
      <c r="D834" s="137">
        <v>4688.76</v>
      </c>
    </row>
    <row r="835" spans="1:4" ht="13.5" customHeight="1">
      <c r="A835" s="47">
        <f t="shared" si="14"/>
        <v>111</v>
      </c>
      <c r="B835" s="152" t="s">
        <v>700</v>
      </c>
      <c r="C835" s="136">
        <v>2013</v>
      </c>
      <c r="D835" s="137">
        <v>4688.76</v>
      </c>
    </row>
    <row r="836" spans="1:4" ht="13.5" customHeight="1">
      <c r="A836" s="47">
        <f t="shared" si="14"/>
        <v>112</v>
      </c>
      <c r="B836" s="152" t="s">
        <v>701</v>
      </c>
      <c r="C836" s="136">
        <v>2013</v>
      </c>
      <c r="D836" s="137">
        <v>4688.76</v>
      </c>
    </row>
    <row r="837" spans="1:4" ht="13.5" customHeight="1">
      <c r="A837" s="47">
        <f t="shared" si="14"/>
        <v>113</v>
      </c>
      <c r="B837" s="152" t="s">
        <v>702</v>
      </c>
      <c r="C837" s="136">
        <v>2013</v>
      </c>
      <c r="D837" s="137">
        <v>4836.36</v>
      </c>
    </row>
    <row r="838" spans="1:4" ht="13.5" customHeight="1">
      <c r="A838" s="47">
        <f t="shared" si="14"/>
        <v>114</v>
      </c>
      <c r="B838" s="152" t="s">
        <v>703</v>
      </c>
      <c r="C838" s="136">
        <v>2013</v>
      </c>
      <c r="D838" s="137">
        <v>4836.36</v>
      </c>
    </row>
    <row r="839" spans="1:4" ht="13.5" customHeight="1">
      <c r="A839" s="47">
        <f t="shared" si="14"/>
        <v>115</v>
      </c>
      <c r="B839" s="152" t="s">
        <v>704</v>
      </c>
      <c r="C839" s="136">
        <v>2013</v>
      </c>
      <c r="D839" s="137">
        <v>4836.36</v>
      </c>
    </row>
    <row r="840" spans="1:4" ht="13.5" customHeight="1">
      <c r="A840" s="47">
        <f t="shared" si="14"/>
        <v>116</v>
      </c>
      <c r="B840" s="152" t="s">
        <v>705</v>
      </c>
      <c r="C840" s="136">
        <v>2013</v>
      </c>
      <c r="D840" s="137">
        <v>4836.36</v>
      </c>
    </row>
    <row r="841" spans="1:4" ht="13.5" customHeight="1">
      <c r="A841" s="47">
        <f t="shared" si="14"/>
        <v>117</v>
      </c>
      <c r="B841" s="152" t="s">
        <v>706</v>
      </c>
      <c r="C841" s="136">
        <v>2013</v>
      </c>
      <c r="D841" s="137">
        <v>4836.36</v>
      </c>
    </row>
    <row r="842" spans="1:4" ht="13.5" customHeight="1">
      <c r="A842" s="47">
        <f t="shared" si="14"/>
        <v>118</v>
      </c>
      <c r="B842" s="152" t="s">
        <v>707</v>
      </c>
      <c r="C842" s="136">
        <v>2013</v>
      </c>
      <c r="D842" s="137">
        <v>4836.36</v>
      </c>
    </row>
    <row r="843" spans="1:4" ht="13.5" customHeight="1">
      <c r="A843" s="47">
        <f t="shared" si="14"/>
        <v>119</v>
      </c>
      <c r="B843" s="152" t="s">
        <v>708</v>
      </c>
      <c r="C843" s="136">
        <v>2013</v>
      </c>
      <c r="D843" s="137">
        <v>4836.36</v>
      </c>
    </row>
    <row r="844" spans="1:4" ht="13.5" customHeight="1">
      <c r="A844" s="47">
        <f t="shared" si="14"/>
        <v>120</v>
      </c>
      <c r="B844" s="152" t="s">
        <v>709</v>
      </c>
      <c r="C844" s="136">
        <v>2013</v>
      </c>
      <c r="D844" s="137">
        <v>3378.81</v>
      </c>
    </row>
    <row r="845" spans="1:4" ht="13.5" customHeight="1">
      <c r="A845" s="47">
        <f t="shared" si="14"/>
        <v>121</v>
      </c>
      <c r="B845" s="152" t="s">
        <v>710</v>
      </c>
      <c r="C845" s="136">
        <v>2013</v>
      </c>
      <c r="D845" s="137">
        <v>3378.81</v>
      </c>
    </row>
    <row r="846" spans="1:4" ht="13.5" customHeight="1">
      <c r="A846" s="47">
        <f t="shared" si="14"/>
        <v>122</v>
      </c>
      <c r="B846" s="152" t="s">
        <v>711</v>
      </c>
      <c r="C846" s="136">
        <v>2013</v>
      </c>
      <c r="D846" s="137">
        <v>3378.81</v>
      </c>
    </row>
    <row r="847" spans="1:4" ht="13.5" customHeight="1">
      <c r="A847" s="47">
        <f t="shared" si="14"/>
        <v>123</v>
      </c>
      <c r="B847" s="152" t="s">
        <v>712</v>
      </c>
      <c r="C847" s="136">
        <v>2013</v>
      </c>
      <c r="D847" s="137">
        <v>3378.81</v>
      </c>
    </row>
    <row r="848" spans="1:4" ht="13.5" customHeight="1">
      <c r="A848" s="47">
        <f t="shared" si="14"/>
        <v>124</v>
      </c>
      <c r="B848" s="152" t="s">
        <v>713</v>
      </c>
      <c r="C848" s="136">
        <v>2013</v>
      </c>
      <c r="D848" s="137">
        <v>3378.81</v>
      </c>
    </row>
    <row r="849" spans="1:4" ht="13.5" customHeight="1">
      <c r="A849" s="47">
        <f t="shared" si="14"/>
        <v>125</v>
      </c>
      <c r="B849" s="152" t="s">
        <v>714</v>
      </c>
      <c r="C849" s="136">
        <v>2013</v>
      </c>
      <c r="D849" s="137">
        <v>3378.81</v>
      </c>
    </row>
    <row r="850" spans="1:4" ht="13.5" customHeight="1">
      <c r="A850" s="47">
        <f t="shared" si="14"/>
        <v>126</v>
      </c>
      <c r="B850" s="152" t="s">
        <v>715</v>
      </c>
      <c r="C850" s="136">
        <v>2013</v>
      </c>
      <c r="D850" s="137">
        <v>3378.81</v>
      </c>
    </row>
    <row r="851" spans="1:4" ht="13.5" customHeight="1">
      <c r="A851" s="47">
        <f t="shared" si="14"/>
        <v>127</v>
      </c>
      <c r="B851" s="152" t="s">
        <v>716</v>
      </c>
      <c r="C851" s="136">
        <v>2013</v>
      </c>
      <c r="D851" s="137">
        <v>3378.81</v>
      </c>
    </row>
    <row r="852" spans="1:4" ht="13.5" customHeight="1">
      <c r="A852" s="47">
        <f t="shared" si="14"/>
        <v>128</v>
      </c>
      <c r="B852" s="152" t="s">
        <v>717</v>
      </c>
      <c r="C852" s="136">
        <v>2013</v>
      </c>
      <c r="D852" s="137">
        <v>3378.81</v>
      </c>
    </row>
    <row r="853" spans="1:4" ht="13.5" customHeight="1">
      <c r="A853" s="47">
        <f t="shared" si="14"/>
        <v>129</v>
      </c>
      <c r="B853" s="152" t="s">
        <v>718</v>
      </c>
      <c r="C853" s="136">
        <v>2013</v>
      </c>
      <c r="D853" s="137">
        <v>3378.81</v>
      </c>
    </row>
    <row r="854" spans="1:4" ht="13.5" customHeight="1">
      <c r="A854" s="47">
        <f t="shared" si="14"/>
        <v>130</v>
      </c>
      <c r="B854" s="152" t="s">
        <v>719</v>
      </c>
      <c r="C854" s="136">
        <v>2013</v>
      </c>
      <c r="D854" s="137">
        <v>3378.81</v>
      </c>
    </row>
    <row r="855" spans="1:4" ht="13.5" customHeight="1">
      <c r="A855" s="47">
        <f t="shared" si="14"/>
        <v>131</v>
      </c>
      <c r="B855" s="152" t="s">
        <v>720</v>
      </c>
      <c r="C855" s="136">
        <v>2013</v>
      </c>
      <c r="D855" s="137">
        <v>3378.81</v>
      </c>
    </row>
    <row r="856" spans="1:4" ht="13.5" customHeight="1">
      <c r="A856" s="47">
        <f t="shared" si="14"/>
        <v>132</v>
      </c>
      <c r="B856" s="152" t="s">
        <v>721</v>
      </c>
      <c r="C856" s="136">
        <v>2013</v>
      </c>
      <c r="D856" s="137">
        <v>3378.81</v>
      </c>
    </row>
    <row r="857" spans="1:4" ht="13.5" customHeight="1">
      <c r="A857" s="47">
        <f t="shared" si="14"/>
        <v>133</v>
      </c>
      <c r="B857" s="152" t="s">
        <v>722</v>
      </c>
      <c r="C857" s="136">
        <v>2014</v>
      </c>
      <c r="D857" s="137">
        <v>3499.35</v>
      </c>
    </row>
    <row r="858" spans="1:4" ht="13.5" customHeight="1">
      <c r="A858" s="47">
        <f>ROW(A134)</f>
        <v>134</v>
      </c>
      <c r="B858" s="152" t="s">
        <v>723</v>
      </c>
      <c r="C858" s="136">
        <v>2012</v>
      </c>
      <c r="D858" s="137">
        <v>5670.3</v>
      </c>
    </row>
    <row r="859" spans="1:4" ht="13.5" customHeight="1">
      <c r="A859" s="47">
        <f>ROW(A135)</f>
        <v>135</v>
      </c>
      <c r="B859" s="109" t="s">
        <v>724</v>
      </c>
      <c r="C859" s="153">
        <v>2016</v>
      </c>
      <c r="D859" s="154">
        <v>45988.47</v>
      </c>
    </row>
    <row r="860" spans="1:4" ht="13.5" customHeight="1">
      <c r="A860" s="47">
        <f>ROW(A136)</f>
        <v>136</v>
      </c>
      <c r="B860" s="109" t="s">
        <v>724</v>
      </c>
      <c r="C860" s="153">
        <v>2016</v>
      </c>
      <c r="D860" s="154">
        <v>45988.47</v>
      </c>
    </row>
    <row r="861" spans="1:4" ht="13.5" customHeight="1">
      <c r="A861" s="216" t="s">
        <v>272</v>
      </c>
      <c r="B861" s="216"/>
      <c r="C861" s="47"/>
      <c r="D861" s="217">
        <f>SUM(D725:D860)</f>
        <v>978597.6099999998</v>
      </c>
    </row>
    <row r="862" spans="1:4" ht="21" customHeight="1">
      <c r="A862" s="221" t="s">
        <v>1471</v>
      </c>
      <c r="B862" s="221"/>
      <c r="C862" s="221"/>
      <c r="D862" s="222"/>
    </row>
    <row r="863" spans="1:4" ht="13.5" customHeight="1">
      <c r="A863" s="47">
        <f>ROW(A1)</f>
        <v>1</v>
      </c>
      <c r="B863" s="152" t="s">
        <v>725</v>
      </c>
      <c r="C863" s="136">
        <v>2011</v>
      </c>
      <c r="D863" s="137">
        <v>3430.99</v>
      </c>
    </row>
    <row r="864" spans="1:4" ht="13.5" customHeight="1">
      <c r="A864" s="47">
        <f>ROW(A2)</f>
        <v>2</v>
      </c>
      <c r="B864" s="152" t="s">
        <v>726</v>
      </c>
      <c r="C864" s="136">
        <v>2013</v>
      </c>
      <c r="D864" s="137">
        <v>11315</v>
      </c>
    </row>
    <row r="865" spans="1:4" ht="13.5" customHeight="1">
      <c r="A865" s="47">
        <f>ROW(A5)</f>
        <v>5</v>
      </c>
      <c r="B865" s="152" t="s">
        <v>727</v>
      </c>
      <c r="C865" s="136">
        <v>2014</v>
      </c>
      <c r="D865" s="137">
        <v>1151.28</v>
      </c>
    </row>
    <row r="866" spans="1:4" ht="13.5" customHeight="1">
      <c r="A866" s="47">
        <f>ROW(A3)</f>
        <v>3</v>
      </c>
      <c r="B866" s="152" t="s">
        <v>728</v>
      </c>
      <c r="C866" s="136">
        <v>2014</v>
      </c>
      <c r="D866" s="137">
        <v>738</v>
      </c>
    </row>
    <row r="867" spans="1:4" ht="13.5" customHeight="1">
      <c r="A867" s="47">
        <f>ROW(A4)</f>
        <v>4</v>
      </c>
      <c r="B867" s="152" t="s">
        <v>729</v>
      </c>
      <c r="C867" s="136">
        <v>2015</v>
      </c>
      <c r="D867" s="137">
        <v>1468.99</v>
      </c>
    </row>
    <row r="868" spans="1:4" ht="13.5" customHeight="1">
      <c r="A868" s="47">
        <f aca="true" t="shared" si="15" ref="A868:A884">ROW(A6)</f>
        <v>6</v>
      </c>
      <c r="B868" s="152" t="s">
        <v>730</v>
      </c>
      <c r="C868" s="136">
        <v>2011</v>
      </c>
      <c r="D868" s="137">
        <v>2041.8</v>
      </c>
    </row>
    <row r="869" spans="1:4" ht="13.5" customHeight="1">
      <c r="A869" s="47">
        <f t="shared" si="15"/>
        <v>7</v>
      </c>
      <c r="B869" s="152" t="s">
        <v>731</v>
      </c>
      <c r="C869" s="136">
        <v>2014</v>
      </c>
      <c r="D869" s="137">
        <v>3200</v>
      </c>
    </row>
    <row r="870" spans="1:4" ht="13.5" customHeight="1">
      <c r="A870" s="47">
        <f t="shared" si="15"/>
        <v>8</v>
      </c>
      <c r="B870" s="152" t="s">
        <v>732</v>
      </c>
      <c r="C870" s="136">
        <v>2014</v>
      </c>
      <c r="D870" s="137">
        <v>1107</v>
      </c>
    </row>
    <row r="871" spans="1:4" ht="13.5" customHeight="1">
      <c r="A871" s="47">
        <f t="shared" si="15"/>
        <v>9</v>
      </c>
      <c r="B871" s="152" t="s">
        <v>733</v>
      </c>
      <c r="C871" s="136">
        <v>2015</v>
      </c>
      <c r="D871" s="137">
        <v>2952</v>
      </c>
    </row>
    <row r="872" spans="1:4" ht="13.5" customHeight="1">
      <c r="A872" s="47">
        <f t="shared" si="15"/>
        <v>10</v>
      </c>
      <c r="B872" s="152" t="s">
        <v>734</v>
      </c>
      <c r="C872" s="136">
        <v>2015</v>
      </c>
      <c r="D872" s="137">
        <v>3444</v>
      </c>
    </row>
    <row r="873" spans="1:4" ht="13.5" customHeight="1">
      <c r="A873" s="47">
        <f t="shared" si="15"/>
        <v>11</v>
      </c>
      <c r="B873" s="152" t="s">
        <v>735</v>
      </c>
      <c r="C873" s="136">
        <v>2011</v>
      </c>
      <c r="D873" s="137">
        <v>740</v>
      </c>
    </row>
    <row r="874" spans="1:4" ht="13.5" customHeight="1">
      <c r="A874" s="47">
        <f t="shared" si="15"/>
        <v>12</v>
      </c>
      <c r="B874" s="152" t="s">
        <v>736</v>
      </c>
      <c r="C874" s="136">
        <v>2011</v>
      </c>
      <c r="D874" s="137">
        <v>800</v>
      </c>
    </row>
    <row r="875" spans="1:4" ht="13.5" customHeight="1">
      <c r="A875" s="47">
        <f t="shared" si="15"/>
        <v>13</v>
      </c>
      <c r="B875" s="152" t="s">
        <v>737</v>
      </c>
      <c r="C875" s="136">
        <v>2013</v>
      </c>
      <c r="D875" s="137">
        <v>719</v>
      </c>
    </row>
    <row r="876" spans="1:4" ht="13.5" customHeight="1">
      <c r="A876" s="47">
        <f t="shared" si="15"/>
        <v>14</v>
      </c>
      <c r="B876" s="152" t="s">
        <v>738</v>
      </c>
      <c r="C876" s="136">
        <v>2013</v>
      </c>
      <c r="D876" s="137">
        <v>1339</v>
      </c>
    </row>
    <row r="877" spans="1:4" ht="13.5" customHeight="1">
      <c r="A877" s="47">
        <f t="shared" si="15"/>
        <v>15</v>
      </c>
      <c r="B877" s="152" t="s">
        <v>739</v>
      </c>
      <c r="C877" s="136">
        <v>2012</v>
      </c>
      <c r="D877" s="137">
        <v>766</v>
      </c>
    </row>
    <row r="878" spans="1:4" ht="13.5" customHeight="1">
      <c r="A878" s="47">
        <f t="shared" si="15"/>
        <v>16</v>
      </c>
      <c r="B878" s="152" t="s">
        <v>740</v>
      </c>
      <c r="C878" s="136">
        <v>2014</v>
      </c>
      <c r="D878" s="137">
        <v>1530.12</v>
      </c>
    </row>
    <row r="879" spans="1:4" ht="13.5" customHeight="1">
      <c r="A879" s="47">
        <f t="shared" si="15"/>
        <v>17</v>
      </c>
      <c r="B879" s="152" t="s">
        <v>741</v>
      </c>
      <c r="C879" s="136">
        <v>2014</v>
      </c>
      <c r="D879" s="137">
        <v>3308.7</v>
      </c>
    </row>
    <row r="880" spans="1:4" ht="13.5" customHeight="1">
      <c r="A880" s="47">
        <f t="shared" si="15"/>
        <v>18</v>
      </c>
      <c r="B880" s="152" t="s">
        <v>742</v>
      </c>
      <c r="C880" s="136">
        <v>2014</v>
      </c>
      <c r="D880" s="137">
        <v>3308.7</v>
      </c>
    </row>
    <row r="881" spans="1:4" ht="13.5" customHeight="1">
      <c r="A881" s="47">
        <f t="shared" si="15"/>
        <v>19</v>
      </c>
      <c r="B881" s="152" t="s">
        <v>743</v>
      </c>
      <c r="C881" s="136">
        <v>2014</v>
      </c>
      <c r="D881" s="137">
        <v>1898</v>
      </c>
    </row>
    <row r="882" spans="1:4" ht="13.5" customHeight="1">
      <c r="A882" s="47">
        <f t="shared" si="15"/>
        <v>20</v>
      </c>
      <c r="B882" s="152" t="s">
        <v>744</v>
      </c>
      <c r="C882" s="136">
        <v>2014</v>
      </c>
      <c r="D882" s="137">
        <v>2850</v>
      </c>
    </row>
    <row r="883" spans="1:4" ht="13.5" customHeight="1">
      <c r="A883" s="47">
        <f t="shared" si="15"/>
        <v>21</v>
      </c>
      <c r="B883" s="152" t="s">
        <v>745</v>
      </c>
      <c r="C883" s="136">
        <v>2014</v>
      </c>
      <c r="D883" s="137">
        <v>3348.99</v>
      </c>
    </row>
    <row r="884" spans="1:4" ht="13.5" customHeight="1">
      <c r="A884" s="47">
        <f t="shared" si="15"/>
        <v>22</v>
      </c>
      <c r="B884" s="152" t="s">
        <v>746</v>
      </c>
      <c r="C884" s="136">
        <v>2013</v>
      </c>
      <c r="D884" s="137">
        <v>1089</v>
      </c>
    </row>
    <row r="885" spans="1:4" ht="13.5" customHeight="1">
      <c r="A885" s="216" t="s">
        <v>272</v>
      </c>
      <c r="B885" s="216"/>
      <c r="C885" s="47"/>
      <c r="D885" s="217">
        <f>SUM(D863:D884)</f>
        <v>52546.56999999999</v>
      </c>
    </row>
    <row r="886" spans="1:4" ht="21" customHeight="1">
      <c r="A886" s="221" t="s">
        <v>1339</v>
      </c>
      <c r="B886" s="221"/>
      <c r="C886" s="221"/>
      <c r="D886" s="222"/>
    </row>
    <row r="887" spans="1:4" ht="13.5" customHeight="1">
      <c r="A887" s="47">
        <v>1</v>
      </c>
      <c r="B887" s="152" t="s">
        <v>747</v>
      </c>
      <c r="C887" s="136">
        <v>2012</v>
      </c>
      <c r="D887" s="137">
        <v>10061.4</v>
      </c>
    </row>
    <row r="888" spans="1:4" ht="13.5" customHeight="1">
      <c r="A888" s="47">
        <v>2</v>
      </c>
      <c r="B888" s="152" t="s">
        <v>748</v>
      </c>
      <c r="C888" s="136">
        <v>2014</v>
      </c>
      <c r="D888" s="137">
        <v>1094.7</v>
      </c>
    </row>
    <row r="889" spans="1:4" ht="13.5" customHeight="1">
      <c r="A889" s="216" t="s">
        <v>272</v>
      </c>
      <c r="B889" s="216"/>
      <c r="C889" s="216"/>
      <c r="D889" s="217">
        <f>SUM(D887:D888)</f>
        <v>11156.1</v>
      </c>
    </row>
    <row r="890" spans="1:4" ht="21" customHeight="1">
      <c r="A890" s="39" t="s">
        <v>749</v>
      </c>
      <c r="B890" s="142"/>
      <c r="C890" s="142"/>
      <c r="D890" s="143"/>
    </row>
    <row r="891" spans="1:4" ht="21" customHeight="1">
      <c r="A891" s="221" t="s">
        <v>1338</v>
      </c>
      <c r="B891" s="221"/>
      <c r="C891" s="221"/>
      <c r="D891" s="222"/>
    </row>
    <row r="892" spans="1:4" ht="13.5" customHeight="1">
      <c r="A892" s="47">
        <v>1</v>
      </c>
      <c r="B892" s="151" t="s">
        <v>750</v>
      </c>
      <c r="C892" s="136">
        <v>2011</v>
      </c>
      <c r="D892" s="137">
        <v>8991.3</v>
      </c>
    </row>
    <row r="893" spans="1:4" ht="13.5" customHeight="1">
      <c r="A893" s="47">
        <v>2</v>
      </c>
      <c r="B893" s="151" t="s">
        <v>751</v>
      </c>
      <c r="C893" s="136">
        <v>2011</v>
      </c>
      <c r="D893" s="137">
        <v>20664</v>
      </c>
    </row>
    <row r="894" spans="1:4" ht="13.5" customHeight="1">
      <c r="A894" s="47">
        <v>3</v>
      </c>
      <c r="B894" s="151" t="s">
        <v>752</v>
      </c>
      <c r="C894" s="136">
        <v>2011</v>
      </c>
      <c r="D894" s="137">
        <v>14704.65</v>
      </c>
    </row>
    <row r="895" spans="1:4" ht="13.5" customHeight="1">
      <c r="A895" s="47">
        <v>4</v>
      </c>
      <c r="B895" s="151" t="s">
        <v>753</v>
      </c>
      <c r="C895" s="136">
        <v>2012</v>
      </c>
      <c r="D895" s="137">
        <v>21494.25</v>
      </c>
    </row>
    <row r="896" spans="1:4" ht="13.5" customHeight="1">
      <c r="A896" s="47">
        <v>5</v>
      </c>
      <c r="B896" s="151" t="s">
        <v>753</v>
      </c>
      <c r="C896" s="136">
        <v>2012</v>
      </c>
      <c r="D896" s="137">
        <v>21494.25</v>
      </c>
    </row>
    <row r="897" spans="1:4" ht="13.5" customHeight="1">
      <c r="A897" s="47">
        <v>6</v>
      </c>
      <c r="B897" s="151" t="s">
        <v>754</v>
      </c>
      <c r="C897" s="136">
        <v>2012</v>
      </c>
      <c r="D897" s="137">
        <v>6348.03</v>
      </c>
    </row>
    <row r="898" spans="1:4" ht="13.5" customHeight="1">
      <c r="A898" s="47">
        <v>7</v>
      </c>
      <c r="B898" s="151" t="s">
        <v>755</v>
      </c>
      <c r="C898" s="136">
        <v>2013</v>
      </c>
      <c r="D898" s="137">
        <v>3610.05</v>
      </c>
    </row>
    <row r="899" spans="1:4" ht="13.5" customHeight="1">
      <c r="A899" s="47">
        <v>8</v>
      </c>
      <c r="B899" s="151" t="s">
        <v>755</v>
      </c>
      <c r="C899" s="136">
        <v>2013</v>
      </c>
      <c r="D899" s="137">
        <v>3610.05</v>
      </c>
    </row>
    <row r="900" spans="1:4" ht="13.5" customHeight="1">
      <c r="A900" s="47">
        <v>9</v>
      </c>
      <c r="B900" s="151" t="s">
        <v>755</v>
      </c>
      <c r="C900" s="136">
        <v>2013</v>
      </c>
      <c r="D900" s="137">
        <v>3610.05</v>
      </c>
    </row>
    <row r="901" spans="1:4" ht="13.5" customHeight="1">
      <c r="A901" s="47">
        <v>10</v>
      </c>
      <c r="B901" s="151" t="s">
        <v>755</v>
      </c>
      <c r="C901" s="136">
        <v>2013</v>
      </c>
      <c r="D901" s="137">
        <v>3610.05</v>
      </c>
    </row>
    <row r="902" spans="1:4" ht="13.5" customHeight="1">
      <c r="A902" s="47">
        <v>11</v>
      </c>
      <c r="B902" s="151" t="s">
        <v>755</v>
      </c>
      <c r="C902" s="136">
        <v>2013</v>
      </c>
      <c r="D902" s="137">
        <v>3610.05</v>
      </c>
    </row>
    <row r="903" spans="1:4" ht="13.5" customHeight="1">
      <c r="A903" s="47">
        <v>12</v>
      </c>
      <c r="B903" s="151" t="s">
        <v>755</v>
      </c>
      <c r="C903" s="136">
        <v>2013</v>
      </c>
      <c r="D903" s="137">
        <v>3610.05</v>
      </c>
    </row>
    <row r="904" spans="1:4" ht="13.5" customHeight="1">
      <c r="A904" s="47">
        <v>13</v>
      </c>
      <c r="B904" s="151" t="s">
        <v>755</v>
      </c>
      <c r="C904" s="136">
        <v>2013</v>
      </c>
      <c r="D904" s="137">
        <v>3610.05</v>
      </c>
    </row>
    <row r="905" spans="1:4" ht="13.5" customHeight="1">
      <c r="A905" s="47">
        <v>14</v>
      </c>
      <c r="B905" s="151" t="s">
        <v>756</v>
      </c>
      <c r="C905" s="136">
        <v>2014</v>
      </c>
      <c r="D905" s="137">
        <v>14774.15</v>
      </c>
    </row>
    <row r="906" spans="1:4" ht="13.5" customHeight="1">
      <c r="A906" s="47">
        <v>15</v>
      </c>
      <c r="B906" s="151" t="s">
        <v>757</v>
      </c>
      <c r="C906" s="136">
        <v>2014</v>
      </c>
      <c r="D906" s="137">
        <v>8799</v>
      </c>
    </row>
    <row r="907" spans="1:4" ht="13.5" customHeight="1">
      <c r="A907" s="47">
        <v>16</v>
      </c>
      <c r="B907" s="151" t="s">
        <v>758</v>
      </c>
      <c r="C907" s="136">
        <v>2014</v>
      </c>
      <c r="D907" s="137">
        <v>13862.1</v>
      </c>
    </row>
    <row r="908" spans="1:4" ht="13.5" customHeight="1">
      <c r="A908" s="47">
        <v>17</v>
      </c>
      <c r="B908" s="151" t="s">
        <v>759</v>
      </c>
      <c r="C908" s="136">
        <v>2014</v>
      </c>
      <c r="D908" s="137">
        <v>5392.4</v>
      </c>
    </row>
    <row r="909" spans="1:4" ht="13.5" customHeight="1">
      <c r="A909" s="47">
        <v>18</v>
      </c>
      <c r="B909" s="151" t="s">
        <v>760</v>
      </c>
      <c r="C909" s="136">
        <v>2014</v>
      </c>
      <c r="D909" s="137">
        <v>6344</v>
      </c>
    </row>
    <row r="910" spans="1:4" ht="13.5" customHeight="1">
      <c r="A910" s="47">
        <v>19</v>
      </c>
      <c r="B910" s="151" t="s">
        <v>761</v>
      </c>
      <c r="C910" s="136">
        <v>2014</v>
      </c>
      <c r="D910" s="137">
        <v>5621.1</v>
      </c>
    </row>
    <row r="911" spans="1:4" ht="13.5" customHeight="1">
      <c r="A911" s="47">
        <v>20</v>
      </c>
      <c r="B911" s="151" t="s">
        <v>761</v>
      </c>
      <c r="C911" s="136">
        <v>2014</v>
      </c>
      <c r="D911" s="137">
        <v>5621.1</v>
      </c>
    </row>
    <row r="912" spans="1:4" ht="13.5" customHeight="1">
      <c r="A912" s="47">
        <v>21</v>
      </c>
      <c r="B912" s="151" t="s">
        <v>761</v>
      </c>
      <c r="C912" s="136">
        <v>2014</v>
      </c>
      <c r="D912" s="137">
        <v>5621.1</v>
      </c>
    </row>
    <row r="913" spans="1:4" ht="13.5" customHeight="1">
      <c r="A913" s="47">
        <v>22</v>
      </c>
      <c r="B913" s="151" t="s">
        <v>762</v>
      </c>
      <c r="C913" s="136">
        <v>2015</v>
      </c>
      <c r="D913" s="137">
        <v>8351.7</v>
      </c>
    </row>
    <row r="914" spans="1:4" ht="13.5" customHeight="1">
      <c r="A914" s="47">
        <v>23</v>
      </c>
      <c r="B914" s="151" t="s">
        <v>762</v>
      </c>
      <c r="C914" s="136">
        <v>2015</v>
      </c>
      <c r="D914" s="137">
        <v>8351.7</v>
      </c>
    </row>
    <row r="915" spans="1:4" ht="13.5" customHeight="1">
      <c r="A915" s="47">
        <v>24</v>
      </c>
      <c r="B915" s="151" t="s">
        <v>763</v>
      </c>
      <c r="C915" s="136">
        <v>2015</v>
      </c>
      <c r="D915" s="137">
        <v>5701</v>
      </c>
    </row>
    <row r="916" spans="1:4" ht="13.5" customHeight="1">
      <c r="A916" s="47">
        <v>25</v>
      </c>
      <c r="B916" s="151" t="s">
        <v>764</v>
      </c>
      <c r="C916" s="136">
        <v>2011</v>
      </c>
      <c r="D916" s="137">
        <v>1067.15</v>
      </c>
    </row>
    <row r="917" spans="1:4" ht="13.5" customHeight="1">
      <c r="A917" s="47">
        <v>26</v>
      </c>
      <c r="B917" s="151" t="s">
        <v>765</v>
      </c>
      <c r="C917" s="136">
        <v>2011</v>
      </c>
      <c r="D917" s="137">
        <v>3183.24</v>
      </c>
    </row>
    <row r="918" spans="1:4" ht="13.5" customHeight="1">
      <c r="A918" s="47">
        <v>27</v>
      </c>
      <c r="B918" s="151" t="s">
        <v>766</v>
      </c>
      <c r="C918" s="136">
        <v>2011</v>
      </c>
      <c r="D918" s="137">
        <v>3450</v>
      </c>
    </row>
    <row r="919" spans="1:4" ht="13.5" customHeight="1">
      <c r="A919" s="47">
        <v>28</v>
      </c>
      <c r="B919" s="151" t="s">
        <v>766</v>
      </c>
      <c r="C919" s="136">
        <v>2011</v>
      </c>
      <c r="D919" s="137">
        <v>3450</v>
      </c>
    </row>
    <row r="920" spans="1:4" ht="13.5" customHeight="1">
      <c r="A920" s="47">
        <v>29</v>
      </c>
      <c r="B920" s="151" t="s">
        <v>767</v>
      </c>
      <c r="C920" s="136">
        <v>2011</v>
      </c>
      <c r="D920" s="137">
        <v>3398.77</v>
      </c>
    </row>
    <row r="921" spans="1:4" ht="13.5" customHeight="1">
      <c r="A921" s="47">
        <v>30</v>
      </c>
      <c r="B921" s="151" t="s">
        <v>768</v>
      </c>
      <c r="C921" s="136">
        <v>2011</v>
      </c>
      <c r="D921" s="137">
        <v>1200</v>
      </c>
    </row>
    <row r="922" spans="1:4" ht="13.5" customHeight="1">
      <c r="A922" s="47">
        <v>31</v>
      </c>
      <c r="B922" s="151" t="s">
        <v>769</v>
      </c>
      <c r="C922" s="136">
        <v>2011</v>
      </c>
      <c r="D922" s="137">
        <v>909</v>
      </c>
    </row>
    <row r="923" spans="1:4" ht="13.5" customHeight="1">
      <c r="A923" s="47">
        <v>32</v>
      </c>
      <c r="B923" s="151" t="s">
        <v>770</v>
      </c>
      <c r="C923" s="136">
        <v>2011</v>
      </c>
      <c r="D923" s="137">
        <v>846</v>
      </c>
    </row>
    <row r="924" spans="1:4" ht="13.5" customHeight="1">
      <c r="A924" s="47">
        <v>33</v>
      </c>
      <c r="B924" s="151" t="s">
        <v>764</v>
      </c>
      <c r="C924" s="136">
        <v>2011</v>
      </c>
      <c r="D924" s="137">
        <v>1067.15</v>
      </c>
    </row>
    <row r="925" spans="1:4" ht="13.5" customHeight="1">
      <c r="A925" s="47">
        <v>34</v>
      </c>
      <c r="B925" s="151" t="s">
        <v>771</v>
      </c>
      <c r="C925" s="136">
        <v>2011</v>
      </c>
      <c r="D925" s="137">
        <v>3006</v>
      </c>
    </row>
    <row r="926" spans="1:4" ht="13.5" customHeight="1">
      <c r="A926" s="47">
        <v>35</v>
      </c>
      <c r="B926" s="151" t="s">
        <v>772</v>
      </c>
      <c r="C926" s="136">
        <v>2011</v>
      </c>
      <c r="D926" s="137">
        <v>3248</v>
      </c>
    </row>
    <row r="927" spans="1:4" ht="13.5" customHeight="1">
      <c r="A927" s="47">
        <v>36</v>
      </c>
      <c r="B927" s="151" t="s">
        <v>772</v>
      </c>
      <c r="C927" s="136">
        <v>2011</v>
      </c>
      <c r="D927" s="137">
        <v>3248</v>
      </c>
    </row>
    <row r="928" spans="1:4" ht="13.5" customHeight="1">
      <c r="A928" s="47">
        <v>37</v>
      </c>
      <c r="B928" s="151" t="s">
        <v>772</v>
      </c>
      <c r="C928" s="136">
        <v>2011</v>
      </c>
      <c r="D928" s="137">
        <v>3248</v>
      </c>
    </row>
    <row r="929" spans="1:4" ht="13.5" customHeight="1">
      <c r="A929" s="47">
        <v>38</v>
      </c>
      <c r="B929" s="151" t="s">
        <v>773</v>
      </c>
      <c r="C929" s="136">
        <v>2011</v>
      </c>
      <c r="D929" s="137">
        <v>3495</v>
      </c>
    </row>
    <row r="930" spans="1:4" ht="13.5" customHeight="1">
      <c r="A930" s="47">
        <v>39</v>
      </c>
      <c r="B930" s="151" t="s">
        <v>774</v>
      </c>
      <c r="C930" s="136">
        <v>2011</v>
      </c>
      <c r="D930" s="137">
        <v>778</v>
      </c>
    </row>
    <row r="931" spans="1:4" ht="13.5" customHeight="1">
      <c r="A931" s="47">
        <v>40</v>
      </c>
      <c r="B931" s="151" t="s">
        <v>775</v>
      </c>
      <c r="C931" s="136">
        <v>2011</v>
      </c>
      <c r="D931" s="137">
        <v>3444</v>
      </c>
    </row>
    <row r="932" spans="1:4" ht="13.5" customHeight="1">
      <c r="A932" s="47">
        <v>41</v>
      </c>
      <c r="B932" s="151" t="s">
        <v>775</v>
      </c>
      <c r="C932" s="136">
        <v>2011</v>
      </c>
      <c r="D932" s="137">
        <v>3444</v>
      </c>
    </row>
    <row r="933" spans="1:4" ht="13.5" customHeight="1">
      <c r="A933" s="47">
        <v>42</v>
      </c>
      <c r="B933" s="151" t="s">
        <v>775</v>
      </c>
      <c r="C933" s="136">
        <v>2011</v>
      </c>
      <c r="D933" s="137">
        <v>3444</v>
      </c>
    </row>
    <row r="934" spans="1:4" ht="13.5" customHeight="1">
      <c r="A934" s="47">
        <v>43</v>
      </c>
      <c r="B934" s="151" t="s">
        <v>775</v>
      </c>
      <c r="C934" s="136">
        <v>2011</v>
      </c>
      <c r="D934" s="137">
        <v>3444</v>
      </c>
    </row>
    <row r="935" spans="1:4" ht="13.5" customHeight="1">
      <c r="A935" s="47">
        <v>44</v>
      </c>
      <c r="B935" s="151" t="s">
        <v>776</v>
      </c>
      <c r="C935" s="136">
        <v>2011</v>
      </c>
      <c r="D935" s="137">
        <v>1061.9</v>
      </c>
    </row>
    <row r="936" spans="1:4" ht="13.5" customHeight="1">
      <c r="A936" s="47">
        <v>45</v>
      </c>
      <c r="B936" s="151" t="s">
        <v>777</v>
      </c>
      <c r="C936" s="136">
        <v>2011</v>
      </c>
      <c r="D936" s="137">
        <v>2969.99</v>
      </c>
    </row>
    <row r="937" spans="1:4" ht="13.5" customHeight="1">
      <c r="A937" s="47">
        <v>46</v>
      </c>
      <c r="B937" s="151" t="s">
        <v>778</v>
      </c>
      <c r="C937" s="136">
        <v>2012</v>
      </c>
      <c r="D937" s="137">
        <v>2656.8</v>
      </c>
    </row>
    <row r="938" spans="1:4" ht="13.5" customHeight="1">
      <c r="A938" s="47">
        <v>47</v>
      </c>
      <c r="B938" s="151" t="s">
        <v>779</v>
      </c>
      <c r="C938" s="136">
        <v>2012</v>
      </c>
      <c r="D938" s="137">
        <v>2754</v>
      </c>
    </row>
    <row r="939" spans="1:4" ht="13.5" customHeight="1">
      <c r="A939" s="47">
        <v>48</v>
      </c>
      <c r="B939" s="151" t="s">
        <v>780</v>
      </c>
      <c r="C939" s="136">
        <v>2012</v>
      </c>
      <c r="D939" s="137">
        <v>699</v>
      </c>
    </row>
    <row r="940" spans="1:4" ht="13.5" customHeight="1">
      <c r="A940" s="47">
        <v>49</v>
      </c>
      <c r="B940" s="151" t="s">
        <v>781</v>
      </c>
      <c r="C940" s="136">
        <v>2012</v>
      </c>
      <c r="D940" s="137">
        <v>577</v>
      </c>
    </row>
    <row r="941" spans="1:4" ht="13.5" customHeight="1">
      <c r="A941" s="47">
        <v>50</v>
      </c>
      <c r="B941" s="151" t="s">
        <v>781</v>
      </c>
      <c r="C941" s="136">
        <v>2012</v>
      </c>
      <c r="D941" s="137">
        <v>577</v>
      </c>
    </row>
    <row r="942" spans="1:4" ht="13.5" customHeight="1">
      <c r="A942" s="47">
        <v>51</v>
      </c>
      <c r="B942" s="151" t="s">
        <v>781</v>
      </c>
      <c r="C942" s="136">
        <v>2012</v>
      </c>
      <c r="D942" s="137">
        <v>577</v>
      </c>
    </row>
    <row r="943" spans="1:4" ht="13.5" customHeight="1">
      <c r="A943" s="47">
        <v>52</v>
      </c>
      <c r="B943" s="151" t="s">
        <v>781</v>
      </c>
      <c r="C943" s="136">
        <v>2012</v>
      </c>
      <c r="D943" s="137">
        <v>577</v>
      </c>
    </row>
    <row r="944" spans="1:4" ht="13.5" customHeight="1">
      <c r="A944" s="47">
        <v>53</v>
      </c>
      <c r="B944" s="151" t="s">
        <v>781</v>
      </c>
      <c r="C944" s="136">
        <v>2012</v>
      </c>
      <c r="D944" s="137">
        <v>577</v>
      </c>
    </row>
    <row r="945" spans="1:4" ht="13.5" customHeight="1">
      <c r="A945" s="47">
        <v>54</v>
      </c>
      <c r="B945" s="151" t="s">
        <v>781</v>
      </c>
      <c r="C945" s="136">
        <v>2012</v>
      </c>
      <c r="D945" s="137">
        <v>577</v>
      </c>
    </row>
    <row r="946" spans="1:4" ht="13.5" customHeight="1">
      <c r="A946" s="47">
        <v>55</v>
      </c>
      <c r="B946" s="151" t="s">
        <v>782</v>
      </c>
      <c r="C946" s="136">
        <v>2012</v>
      </c>
      <c r="D946" s="137">
        <v>2558.4</v>
      </c>
    </row>
    <row r="947" spans="1:4" ht="13.5" customHeight="1">
      <c r="A947" s="47">
        <v>56</v>
      </c>
      <c r="B947" s="151" t="s">
        <v>782</v>
      </c>
      <c r="C947" s="136">
        <v>2012</v>
      </c>
      <c r="D947" s="137">
        <v>2558.4</v>
      </c>
    </row>
    <row r="948" spans="1:4" ht="13.5" customHeight="1">
      <c r="A948" s="47">
        <v>57</v>
      </c>
      <c r="B948" s="151" t="s">
        <v>782</v>
      </c>
      <c r="C948" s="136">
        <v>2013</v>
      </c>
      <c r="D948" s="137">
        <v>2558.4</v>
      </c>
    </row>
    <row r="949" spans="1:4" ht="13.5" customHeight="1">
      <c r="A949" s="47">
        <v>58</v>
      </c>
      <c r="B949" s="151" t="s">
        <v>782</v>
      </c>
      <c r="C949" s="136">
        <v>2013</v>
      </c>
      <c r="D949" s="137">
        <v>2558.4</v>
      </c>
    </row>
    <row r="950" spans="1:4" ht="13.5" customHeight="1">
      <c r="A950" s="47">
        <v>59</v>
      </c>
      <c r="B950" s="151" t="s">
        <v>782</v>
      </c>
      <c r="C950" s="136">
        <v>2013</v>
      </c>
      <c r="D950" s="137">
        <v>2558.4</v>
      </c>
    </row>
    <row r="951" spans="1:4" ht="13.5" customHeight="1">
      <c r="A951" s="47">
        <v>60</v>
      </c>
      <c r="B951" s="151" t="s">
        <v>778</v>
      </c>
      <c r="C951" s="136">
        <v>2013</v>
      </c>
      <c r="D951" s="137">
        <v>1845</v>
      </c>
    </row>
    <row r="952" spans="1:4" ht="13.5" customHeight="1">
      <c r="A952" s="47">
        <v>61</v>
      </c>
      <c r="B952" s="151" t="s">
        <v>778</v>
      </c>
      <c r="C952" s="136">
        <v>2013</v>
      </c>
      <c r="D952" s="137">
        <v>1845</v>
      </c>
    </row>
    <row r="953" spans="1:4" ht="13.5" customHeight="1">
      <c r="A953" s="47">
        <v>62</v>
      </c>
      <c r="B953" s="151" t="s">
        <v>783</v>
      </c>
      <c r="C953" s="136">
        <v>2014</v>
      </c>
      <c r="D953" s="137">
        <v>1931.1</v>
      </c>
    </row>
    <row r="954" spans="1:4" ht="13.5" customHeight="1">
      <c r="A954" s="47">
        <v>63</v>
      </c>
      <c r="B954" s="151" t="s">
        <v>783</v>
      </c>
      <c r="C954" s="136">
        <v>2014</v>
      </c>
      <c r="D954" s="137">
        <v>1931.1</v>
      </c>
    </row>
    <row r="955" spans="1:4" ht="13.5" customHeight="1">
      <c r="A955" s="47">
        <v>64</v>
      </c>
      <c r="B955" s="151" t="s">
        <v>784</v>
      </c>
      <c r="C955" s="136">
        <v>2014</v>
      </c>
      <c r="D955" s="137">
        <v>2665.7</v>
      </c>
    </row>
    <row r="956" spans="1:4" ht="13.5" customHeight="1">
      <c r="A956" s="47">
        <v>65</v>
      </c>
      <c r="B956" s="151" t="s">
        <v>784</v>
      </c>
      <c r="C956" s="136">
        <v>2014</v>
      </c>
      <c r="D956" s="137">
        <v>2665.7</v>
      </c>
    </row>
    <row r="957" spans="1:4" ht="13.5" customHeight="1">
      <c r="A957" s="47">
        <v>66</v>
      </c>
      <c r="B957" s="151" t="s">
        <v>785</v>
      </c>
      <c r="C957" s="136">
        <v>2014</v>
      </c>
      <c r="D957" s="137">
        <v>1500</v>
      </c>
    </row>
    <row r="958" spans="1:4" ht="13.5" customHeight="1">
      <c r="A958" s="47">
        <v>67</v>
      </c>
      <c r="B958" s="151" t="s">
        <v>786</v>
      </c>
      <c r="C958" s="136">
        <v>2014</v>
      </c>
      <c r="D958" s="137">
        <v>1139</v>
      </c>
    </row>
    <row r="959" spans="1:4" ht="13.5" customHeight="1">
      <c r="A959" s="47">
        <v>68</v>
      </c>
      <c r="B959" s="151" t="s">
        <v>787</v>
      </c>
      <c r="C959" s="136">
        <v>2014</v>
      </c>
      <c r="D959" s="137">
        <v>528.9</v>
      </c>
    </row>
    <row r="960" spans="1:4" ht="13.5" customHeight="1">
      <c r="A960" s="47">
        <v>69</v>
      </c>
      <c r="B960" s="151" t="s">
        <v>787</v>
      </c>
      <c r="C960" s="136">
        <v>2014</v>
      </c>
      <c r="D960" s="137">
        <v>528.9</v>
      </c>
    </row>
    <row r="961" spans="1:4" ht="13.5" customHeight="1">
      <c r="A961" s="47">
        <v>70</v>
      </c>
      <c r="B961" s="151" t="s">
        <v>788</v>
      </c>
      <c r="C961" s="136">
        <v>2014</v>
      </c>
      <c r="D961" s="137">
        <v>599</v>
      </c>
    </row>
    <row r="962" spans="1:4" ht="13.5" customHeight="1">
      <c r="A962" s="47">
        <v>71</v>
      </c>
      <c r="B962" s="151" t="s">
        <v>789</v>
      </c>
      <c r="C962" s="136">
        <v>2014</v>
      </c>
      <c r="D962" s="137">
        <v>539.09</v>
      </c>
    </row>
    <row r="963" spans="1:4" ht="13.5" customHeight="1">
      <c r="A963" s="47">
        <v>72</v>
      </c>
      <c r="B963" s="151" t="s">
        <v>790</v>
      </c>
      <c r="C963" s="136">
        <v>2014</v>
      </c>
      <c r="D963" s="137">
        <v>1693.57</v>
      </c>
    </row>
    <row r="964" spans="1:4" ht="13.5" customHeight="1">
      <c r="A964" s="47">
        <v>73</v>
      </c>
      <c r="B964" s="151" t="s">
        <v>790</v>
      </c>
      <c r="C964" s="136">
        <v>2014</v>
      </c>
      <c r="D964" s="137">
        <v>1693.58</v>
      </c>
    </row>
    <row r="965" spans="1:4" ht="13.5" customHeight="1">
      <c r="A965" s="47">
        <v>74</v>
      </c>
      <c r="B965" s="151" t="s">
        <v>791</v>
      </c>
      <c r="C965" s="136">
        <v>2014</v>
      </c>
      <c r="D965" s="137">
        <v>528.9</v>
      </c>
    </row>
    <row r="966" spans="1:4" ht="13.5" customHeight="1">
      <c r="A966" s="47">
        <v>75</v>
      </c>
      <c r="B966" s="151" t="s">
        <v>791</v>
      </c>
      <c r="C966" s="136">
        <v>2014</v>
      </c>
      <c r="D966" s="137">
        <v>528.9</v>
      </c>
    </row>
    <row r="967" spans="1:4" ht="13.5" customHeight="1">
      <c r="A967" s="47">
        <v>76</v>
      </c>
      <c r="B967" s="151" t="s">
        <v>791</v>
      </c>
      <c r="C967" s="136">
        <v>2014</v>
      </c>
      <c r="D967" s="137">
        <v>528.9</v>
      </c>
    </row>
    <row r="968" spans="1:4" ht="13.5" customHeight="1">
      <c r="A968" s="47">
        <v>77</v>
      </c>
      <c r="B968" s="151" t="s">
        <v>791</v>
      </c>
      <c r="C968" s="136">
        <v>2014</v>
      </c>
      <c r="D968" s="137">
        <v>528.9</v>
      </c>
    </row>
    <row r="969" spans="1:4" ht="13.5" customHeight="1">
      <c r="A969" s="47">
        <v>78</v>
      </c>
      <c r="B969" s="151" t="s">
        <v>791</v>
      </c>
      <c r="C969" s="136">
        <v>2014</v>
      </c>
      <c r="D969" s="137">
        <v>528.9</v>
      </c>
    </row>
    <row r="970" spans="1:4" ht="13.5" customHeight="1">
      <c r="A970" s="47">
        <v>79</v>
      </c>
      <c r="B970" s="151" t="s">
        <v>792</v>
      </c>
      <c r="C970" s="136">
        <v>2014</v>
      </c>
      <c r="D970" s="137">
        <v>3189.39</v>
      </c>
    </row>
    <row r="971" spans="1:4" ht="13.5" customHeight="1">
      <c r="A971" s="47">
        <v>80</v>
      </c>
      <c r="B971" s="151" t="s">
        <v>792</v>
      </c>
      <c r="C971" s="136">
        <v>2014</v>
      </c>
      <c r="D971" s="137">
        <v>3189.39</v>
      </c>
    </row>
    <row r="972" spans="1:4" ht="13.5" customHeight="1">
      <c r="A972" s="47">
        <v>81</v>
      </c>
      <c r="B972" s="151" t="s">
        <v>792</v>
      </c>
      <c r="C972" s="136">
        <v>2014</v>
      </c>
      <c r="D972" s="137">
        <v>3189.39</v>
      </c>
    </row>
    <row r="973" spans="1:4" ht="13.5" customHeight="1">
      <c r="A973" s="47">
        <v>82</v>
      </c>
      <c r="B973" s="151" t="s">
        <v>792</v>
      </c>
      <c r="C973" s="136">
        <v>2014</v>
      </c>
      <c r="D973" s="137">
        <v>3189.39</v>
      </c>
    </row>
    <row r="974" spans="1:4" ht="13.5" customHeight="1">
      <c r="A974" s="47">
        <v>83</v>
      </c>
      <c r="B974" s="151" t="s">
        <v>792</v>
      </c>
      <c r="C974" s="136">
        <v>2014</v>
      </c>
      <c r="D974" s="137">
        <v>3189.39</v>
      </c>
    </row>
    <row r="975" spans="1:4" ht="13.5" customHeight="1">
      <c r="A975" s="47">
        <v>84</v>
      </c>
      <c r="B975" s="151" t="s">
        <v>792</v>
      </c>
      <c r="C975" s="136">
        <v>2014</v>
      </c>
      <c r="D975" s="137">
        <v>3189.39</v>
      </c>
    </row>
    <row r="976" spans="1:4" ht="13.5" customHeight="1">
      <c r="A976" s="47">
        <v>85</v>
      </c>
      <c r="B976" s="151" t="s">
        <v>792</v>
      </c>
      <c r="C976" s="136">
        <v>2014</v>
      </c>
      <c r="D976" s="137">
        <v>3189.39</v>
      </c>
    </row>
    <row r="977" spans="1:4" ht="13.5" customHeight="1">
      <c r="A977" s="47">
        <v>86</v>
      </c>
      <c r="B977" s="151" t="s">
        <v>792</v>
      </c>
      <c r="C977" s="136">
        <v>2014</v>
      </c>
      <c r="D977" s="137">
        <v>3189.39</v>
      </c>
    </row>
    <row r="978" spans="1:4" ht="13.5" customHeight="1">
      <c r="A978" s="47">
        <v>87</v>
      </c>
      <c r="B978" s="151" t="s">
        <v>792</v>
      </c>
      <c r="C978" s="136">
        <v>2014</v>
      </c>
      <c r="D978" s="137">
        <v>3189.39</v>
      </c>
    </row>
    <row r="979" spans="1:4" ht="13.5" customHeight="1">
      <c r="A979" s="47">
        <v>88</v>
      </c>
      <c r="B979" s="151" t="s">
        <v>792</v>
      </c>
      <c r="C979" s="136">
        <v>2014</v>
      </c>
      <c r="D979" s="137">
        <v>3189.39</v>
      </c>
    </row>
    <row r="980" spans="1:4" ht="13.5" customHeight="1">
      <c r="A980" s="47">
        <v>89</v>
      </c>
      <c r="B980" s="151" t="s">
        <v>792</v>
      </c>
      <c r="C980" s="136">
        <v>2014</v>
      </c>
      <c r="D980" s="137">
        <v>3189.39</v>
      </c>
    </row>
    <row r="981" spans="1:4" ht="13.5" customHeight="1">
      <c r="A981" s="47">
        <v>90</v>
      </c>
      <c r="B981" s="151" t="s">
        <v>792</v>
      </c>
      <c r="C981" s="136">
        <v>2014</v>
      </c>
      <c r="D981" s="137">
        <v>3189.39</v>
      </c>
    </row>
    <row r="982" spans="1:4" ht="13.5" customHeight="1">
      <c r="A982" s="47">
        <v>91</v>
      </c>
      <c r="B982" s="151" t="s">
        <v>792</v>
      </c>
      <c r="C982" s="136">
        <v>2014</v>
      </c>
      <c r="D982" s="137">
        <v>3189.39</v>
      </c>
    </row>
    <row r="983" spans="1:4" ht="13.5" customHeight="1">
      <c r="A983" s="47">
        <v>92</v>
      </c>
      <c r="B983" s="151" t="s">
        <v>792</v>
      </c>
      <c r="C983" s="136">
        <v>2014</v>
      </c>
      <c r="D983" s="137">
        <v>3189.39</v>
      </c>
    </row>
    <row r="984" spans="1:4" ht="13.5" customHeight="1">
      <c r="A984" s="47">
        <v>93</v>
      </c>
      <c r="B984" s="151" t="s">
        <v>792</v>
      </c>
      <c r="C984" s="136">
        <v>2014</v>
      </c>
      <c r="D984" s="137">
        <v>3189.39</v>
      </c>
    </row>
    <row r="985" spans="1:4" ht="13.5" customHeight="1">
      <c r="A985" s="47">
        <v>94</v>
      </c>
      <c r="B985" s="151" t="s">
        <v>792</v>
      </c>
      <c r="C985" s="136">
        <v>2014</v>
      </c>
      <c r="D985" s="137">
        <v>3189.39</v>
      </c>
    </row>
    <row r="986" spans="1:4" ht="13.5" customHeight="1">
      <c r="A986" s="47">
        <v>95</v>
      </c>
      <c r="B986" s="151" t="s">
        <v>792</v>
      </c>
      <c r="C986" s="136">
        <v>2014</v>
      </c>
      <c r="D986" s="137">
        <v>3189.39</v>
      </c>
    </row>
    <row r="987" spans="1:4" ht="13.5" customHeight="1">
      <c r="A987" s="47">
        <v>96</v>
      </c>
      <c r="B987" s="151" t="s">
        <v>792</v>
      </c>
      <c r="C987" s="136">
        <v>2014</v>
      </c>
      <c r="D987" s="137">
        <v>3189.39</v>
      </c>
    </row>
    <row r="988" spans="1:4" ht="13.5" customHeight="1">
      <c r="A988" s="47">
        <v>97</v>
      </c>
      <c r="B988" s="151" t="s">
        <v>792</v>
      </c>
      <c r="C988" s="136">
        <v>2014</v>
      </c>
      <c r="D988" s="137">
        <v>3189.39</v>
      </c>
    </row>
    <row r="989" spans="1:4" ht="13.5" customHeight="1">
      <c r="A989" s="47">
        <v>98</v>
      </c>
      <c r="B989" s="151" t="s">
        <v>792</v>
      </c>
      <c r="C989" s="136">
        <v>2014</v>
      </c>
      <c r="D989" s="137">
        <v>3189.39</v>
      </c>
    </row>
    <row r="990" spans="1:4" ht="13.5" customHeight="1">
      <c r="A990" s="47">
        <v>99</v>
      </c>
      <c r="B990" s="151" t="s">
        <v>792</v>
      </c>
      <c r="C990" s="136">
        <v>2014</v>
      </c>
      <c r="D990" s="137">
        <v>3189.39</v>
      </c>
    </row>
    <row r="991" spans="1:4" ht="13.5" customHeight="1">
      <c r="A991" s="47">
        <v>100</v>
      </c>
      <c r="B991" s="151" t="s">
        <v>792</v>
      </c>
      <c r="C991" s="136">
        <v>2014</v>
      </c>
      <c r="D991" s="137">
        <v>3189.39</v>
      </c>
    </row>
    <row r="992" spans="1:4" ht="13.5" customHeight="1">
      <c r="A992" s="47">
        <v>101</v>
      </c>
      <c r="B992" s="151" t="s">
        <v>792</v>
      </c>
      <c r="C992" s="136">
        <v>2014</v>
      </c>
      <c r="D992" s="137">
        <v>3189.39</v>
      </c>
    </row>
    <row r="993" spans="1:4" ht="13.5" customHeight="1">
      <c r="A993" s="47">
        <v>102</v>
      </c>
      <c r="B993" s="151" t="s">
        <v>792</v>
      </c>
      <c r="C993" s="136">
        <v>2014</v>
      </c>
      <c r="D993" s="137">
        <v>3189.39</v>
      </c>
    </row>
    <row r="994" spans="1:4" ht="13.5" customHeight="1">
      <c r="A994" s="47">
        <v>103</v>
      </c>
      <c r="B994" s="151" t="s">
        <v>792</v>
      </c>
      <c r="C994" s="136">
        <v>2014</v>
      </c>
      <c r="D994" s="137">
        <v>3189.39</v>
      </c>
    </row>
    <row r="995" spans="1:4" ht="13.5" customHeight="1">
      <c r="A995" s="47">
        <v>104</v>
      </c>
      <c r="B995" s="151" t="s">
        <v>792</v>
      </c>
      <c r="C995" s="136">
        <v>2014</v>
      </c>
      <c r="D995" s="137">
        <v>3189.39</v>
      </c>
    </row>
    <row r="996" spans="1:4" ht="13.5" customHeight="1">
      <c r="A996" s="47">
        <v>105</v>
      </c>
      <c r="B996" s="151" t="s">
        <v>792</v>
      </c>
      <c r="C996" s="136">
        <v>2014</v>
      </c>
      <c r="D996" s="137">
        <v>3189.39</v>
      </c>
    </row>
    <row r="997" spans="1:4" ht="13.5" customHeight="1">
      <c r="A997" s="47">
        <v>106</v>
      </c>
      <c r="B997" s="151" t="s">
        <v>792</v>
      </c>
      <c r="C997" s="136">
        <v>2014</v>
      </c>
      <c r="D997" s="137">
        <v>3189.39</v>
      </c>
    </row>
    <row r="998" spans="1:4" ht="13.5" customHeight="1">
      <c r="A998" s="47">
        <v>107</v>
      </c>
      <c r="B998" s="151" t="s">
        <v>792</v>
      </c>
      <c r="C998" s="136">
        <v>2014</v>
      </c>
      <c r="D998" s="137">
        <v>3189.39</v>
      </c>
    </row>
    <row r="999" spans="1:4" ht="13.5" customHeight="1">
      <c r="A999" s="47">
        <v>108</v>
      </c>
      <c r="B999" s="151" t="s">
        <v>792</v>
      </c>
      <c r="C999" s="136">
        <v>2014</v>
      </c>
      <c r="D999" s="137">
        <v>3189.39</v>
      </c>
    </row>
    <row r="1000" spans="1:4" ht="13.5" customHeight="1">
      <c r="A1000" s="47">
        <v>109</v>
      </c>
      <c r="B1000" s="151" t="s">
        <v>792</v>
      </c>
      <c r="C1000" s="136">
        <v>2014</v>
      </c>
      <c r="D1000" s="137">
        <v>3189.39</v>
      </c>
    </row>
    <row r="1001" spans="1:4" ht="13.5" customHeight="1">
      <c r="A1001" s="47">
        <v>110</v>
      </c>
      <c r="B1001" s="151" t="s">
        <v>792</v>
      </c>
      <c r="C1001" s="136">
        <v>2014</v>
      </c>
      <c r="D1001" s="137">
        <v>3189.39</v>
      </c>
    </row>
    <row r="1002" spans="1:4" ht="13.5" customHeight="1">
      <c r="A1002" s="47">
        <v>111</v>
      </c>
      <c r="B1002" s="151" t="s">
        <v>792</v>
      </c>
      <c r="C1002" s="136">
        <v>2014</v>
      </c>
      <c r="D1002" s="137">
        <v>3189.39</v>
      </c>
    </row>
    <row r="1003" spans="1:4" ht="13.5" customHeight="1">
      <c r="A1003" s="47">
        <v>112</v>
      </c>
      <c r="B1003" s="151" t="s">
        <v>792</v>
      </c>
      <c r="C1003" s="136">
        <v>2014</v>
      </c>
      <c r="D1003" s="137">
        <v>3189.39</v>
      </c>
    </row>
    <row r="1004" spans="1:4" ht="13.5" customHeight="1">
      <c r="A1004" s="47">
        <v>113</v>
      </c>
      <c r="B1004" s="151" t="s">
        <v>792</v>
      </c>
      <c r="C1004" s="136">
        <v>2014</v>
      </c>
      <c r="D1004" s="137">
        <v>3189.39</v>
      </c>
    </row>
    <row r="1005" spans="1:4" ht="13.5" customHeight="1">
      <c r="A1005" s="47">
        <v>114</v>
      </c>
      <c r="B1005" s="151" t="s">
        <v>792</v>
      </c>
      <c r="C1005" s="136">
        <v>2014</v>
      </c>
      <c r="D1005" s="137">
        <v>3189.39</v>
      </c>
    </row>
    <row r="1006" spans="1:4" ht="13.5" customHeight="1">
      <c r="A1006" s="47">
        <v>115</v>
      </c>
      <c r="B1006" s="151" t="s">
        <v>792</v>
      </c>
      <c r="C1006" s="136">
        <v>2014</v>
      </c>
      <c r="D1006" s="137">
        <v>3189.39</v>
      </c>
    </row>
    <row r="1007" spans="1:4" ht="13.5" customHeight="1">
      <c r="A1007" s="47">
        <v>116</v>
      </c>
      <c r="B1007" s="151" t="s">
        <v>792</v>
      </c>
      <c r="C1007" s="136">
        <v>2014</v>
      </c>
      <c r="D1007" s="137">
        <v>3189.39</v>
      </c>
    </row>
    <row r="1008" spans="1:4" ht="13.5" customHeight="1">
      <c r="A1008" s="47">
        <v>117</v>
      </c>
      <c r="B1008" s="151" t="s">
        <v>792</v>
      </c>
      <c r="C1008" s="136">
        <v>2014</v>
      </c>
      <c r="D1008" s="137">
        <v>3189.39</v>
      </c>
    </row>
    <row r="1009" spans="1:4" ht="13.5" customHeight="1">
      <c r="A1009" s="47">
        <v>118</v>
      </c>
      <c r="B1009" s="151" t="s">
        <v>792</v>
      </c>
      <c r="C1009" s="136">
        <v>2014</v>
      </c>
      <c r="D1009" s="137">
        <v>3189.39</v>
      </c>
    </row>
    <row r="1010" spans="1:4" ht="13.5" customHeight="1">
      <c r="A1010" s="47">
        <v>119</v>
      </c>
      <c r="B1010" s="151" t="s">
        <v>792</v>
      </c>
      <c r="C1010" s="136">
        <v>2014</v>
      </c>
      <c r="D1010" s="137">
        <v>3189.39</v>
      </c>
    </row>
    <row r="1011" spans="1:4" ht="13.5" customHeight="1">
      <c r="A1011" s="47">
        <v>120</v>
      </c>
      <c r="B1011" s="151" t="s">
        <v>792</v>
      </c>
      <c r="C1011" s="136">
        <v>2014</v>
      </c>
      <c r="D1011" s="137">
        <v>3189.39</v>
      </c>
    </row>
    <row r="1012" spans="1:4" ht="13.5" customHeight="1">
      <c r="A1012" s="47">
        <v>121</v>
      </c>
      <c r="B1012" s="151" t="s">
        <v>792</v>
      </c>
      <c r="C1012" s="136">
        <v>2014</v>
      </c>
      <c r="D1012" s="137">
        <v>3189.39</v>
      </c>
    </row>
    <row r="1013" spans="1:4" ht="13.5" customHeight="1">
      <c r="A1013" s="47">
        <v>122</v>
      </c>
      <c r="B1013" s="151" t="s">
        <v>792</v>
      </c>
      <c r="C1013" s="136">
        <v>2014</v>
      </c>
      <c r="D1013" s="137">
        <v>3189.39</v>
      </c>
    </row>
    <row r="1014" spans="1:4" ht="13.5" customHeight="1">
      <c r="A1014" s="47">
        <v>123</v>
      </c>
      <c r="B1014" s="151" t="s">
        <v>792</v>
      </c>
      <c r="C1014" s="136">
        <v>2014</v>
      </c>
      <c r="D1014" s="137">
        <v>3189.39</v>
      </c>
    </row>
    <row r="1015" spans="1:4" ht="13.5" customHeight="1">
      <c r="A1015" s="47">
        <v>124</v>
      </c>
      <c r="B1015" s="151" t="s">
        <v>792</v>
      </c>
      <c r="C1015" s="136">
        <v>2014</v>
      </c>
      <c r="D1015" s="137">
        <v>3189.39</v>
      </c>
    </row>
    <row r="1016" spans="1:4" ht="13.5" customHeight="1">
      <c r="A1016" s="47">
        <v>125</v>
      </c>
      <c r="B1016" s="151" t="s">
        <v>792</v>
      </c>
      <c r="C1016" s="136">
        <v>2014</v>
      </c>
      <c r="D1016" s="137">
        <v>3189.39</v>
      </c>
    </row>
    <row r="1017" spans="1:4" ht="13.5" customHeight="1">
      <c r="A1017" s="47">
        <v>126</v>
      </c>
      <c r="B1017" s="151" t="s">
        <v>792</v>
      </c>
      <c r="C1017" s="136">
        <v>2014</v>
      </c>
      <c r="D1017" s="137">
        <v>3189.39</v>
      </c>
    </row>
    <row r="1018" spans="1:4" ht="13.5" customHeight="1">
      <c r="A1018" s="47">
        <v>127</v>
      </c>
      <c r="B1018" s="151" t="s">
        <v>792</v>
      </c>
      <c r="C1018" s="136">
        <v>2014</v>
      </c>
      <c r="D1018" s="137">
        <v>3189.39</v>
      </c>
    </row>
    <row r="1019" spans="1:4" ht="13.5" customHeight="1">
      <c r="A1019" s="47">
        <v>128</v>
      </c>
      <c r="B1019" s="151" t="s">
        <v>792</v>
      </c>
      <c r="C1019" s="136">
        <v>2014</v>
      </c>
      <c r="D1019" s="137">
        <v>3189.39</v>
      </c>
    </row>
    <row r="1020" spans="1:4" ht="13.5" customHeight="1">
      <c r="A1020" s="47">
        <v>129</v>
      </c>
      <c r="B1020" s="151" t="s">
        <v>792</v>
      </c>
      <c r="C1020" s="136">
        <v>2014</v>
      </c>
      <c r="D1020" s="137">
        <v>3189.39</v>
      </c>
    </row>
    <row r="1021" spans="1:4" ht="13.5" customHeight="1">
      <c r="A1021" s="47">
        <v>130</v>
      </c>
      <c r="B1021" s="151" t="s">
        <v>792</v>
      </c>
      <c r="C1021" s="136">
        <v>2014</v>
      </c>
      <c r="D1021" s="137">
        <v>3189.39</v>
      </c>
    </row>
    <row r="1022" spans="1:4" ht="13.5" customHeight="1">
      <c r="A1022" s="47">
        <v>131</v>
      </c>
      <c r="B1022" s="151" t="s">
        <v>792</v>
      </c>
      <c r="C1022" s="136">
        <v>2014</v>
      </c>
      <c r="D1022" s="137">
        <v>3189.39</v>
      </c>
    </row>
    <row r="1023" spans="1:4" ht="13.5" customHeight="1">
      <c r="A1023" s="47">
        <v>132</v>
      </c>
      <c r="B1023" s="151" t="s">
        <v>792</v>
      </c>
      <c r="C1023" s="136">
        <v>2014</v>
      </c>
      <c r="D1023" s="137">
        <v>3189.39</v>
      </c>
    </row>
    <row r="1024" spans="1:4" ht="13.5" customHeight="1">
      <c r="A1024" s="47">
        <v>133</v>
      </c>
      <c r="B1024" s="151" t="s">
        <v>792</v>
      </c>
      <c r="C1024" s="136">
        <v>2014</v>
      </c>
      <c r="D1024" s="137">
        <v>3189.39</v>
      </c>
    </row>
    <row r="1025" spans="1:4" ht="13.5" customHeight="1">
      <c r="A1025" s="47">
        <v>134</v>
      </c>
      <c r="B1025" s="151" t="s">
        <v>792</v>
      </c>
      <c r="C1025" s="136">
        <v>2014</v>
      </c>
      <c r="D1025" s="137">
        <v>3189.39</v>
      </c>
    </row>
    <row r="1026" spans="1:4" ht="13.5" customHeight="1">
      <c r="A1026" s="47">
        <v>135</v>
      </c>
      <c r="B1026" s="151" t="s">
        <v>792</v>
      </c>
      <c r="C1026" s="136">
        <v>2014</v>
      </c>
      <c r="D1026" s="137">
        <v>3189.39</v>
      </c>
    </row>
    <row r="1027" spans="1:4" ht="13.5" customHeight="1">
      <c r="A1027" s="47">
        <v>136</v>
      </c>
      <c r="B1027" s="151" t="s">
        <v>792</v>
      </c>
      <c r="C1027" s="136">
        <v>2014</v>
      </c>
      <c r="D1027" s="137">
        <v>3189.39</v>
      </c>
    </row>
    <row r="1028" spans="1:4" ht="13.5" customHeight="1">
      <c r="A1028" s="47">
        <v>137</v>
      </c>
      <c r="B1028" s="151" t="s">
        <v>792</v>
      </c>
      <c r="C1028" s="136">
        <v>2014</v>
      </c>
      <c r="D1028" s="137">
        <v>3189.39</v>
      </c>
    </row>
    <row r="1029" spans="1:4" ht="13.5" customHeight="1">
      <c r="A1029" s="47">
        <v>138</v>
      </c>
      <c r="B1029" s="151" t="s">
        <v>792</v>
      </c>
      <c r="C1029" s="136">
        <v>2014</v>
      </c>
      <c r="D1029" s="137">
        <v>3189.39</v>
      </c>
    </row>
    <row r="1030" spans="1:4" ht="13.5" customHeight="1">
      <c r="A1030" s="47">
        <v>139</v>
      </c>
      <c r="B1030" s="151" t="s">
        <v>792</v>
      </c>
      <c r="C1030" s="136">
        <v>2014</v>
      </c>
      <c r="D1030" s="137">
        <v>3189.39</v>
      </c>
    </row>
    <row r="1031" spans="1:4" ht="13.5" customHeight="1">
      <c r="A1031" s="47">
        <v>140</v>
      </c>
      <c r="B1031" s="151" t="s">
        <v>792</v>
      </c>
      <c r="C1031" s="136">
        <v>2014</v>
      </c>
      <c r="D1031" s="137">
        <v>3189.39</v>
      </c>
    </row>
    <row r="1032" spans="1:4" ht="13.5" customHeight="1">
      <c r="A1032" s="47">
        <v>141</v>
      </c>
      <c r="B1032" s="151" t="s">
        <v>792</v>
      </c>
      <c r="C1032" s="136">
        <v>2014</v>
      </c>
      <c r="D1032" s="137">
        <v>3189.39</v>
      </c>
    </row>
    <row r="1033" spans="1:4" ht="13.5" customHeight="1">
      <c r="A1033" s="47">
        <v>142</v>
      </c>
      <c r="B1033" s="151" t="s">
        <v>792</v>
      </c>
      <c r="C1033" s="136">
        <v>2014</v>
      </c>
      <c r="D1033" s="137">
        <v>3189.39</v>
      </c>
    </row>
    <row r="1034" spans="1:4" ht="13.5" customHeight="1">
      <c r="A1034" s="47">
        <v>143</v>
      </c>
      <c r="B1034" s="151" t="s">
        <v>792</v>
      </c>
      <c r="C1034" s="136">
        <v>2014</v>
      </c>
      <c r="D1034" s="137">
        <v>3189.39</v>
      </c>
    </row>
    <row r="1035" spans="1:4" ht="13.5" customHeight="1">
      <c r="A1035" s="47">
        <v>144</v>
      </c>
      <c r="B1035" s="151" t="s">
        <v>793</v>
      </c>
      <c r="C1035" s="136">
        <v>2015</v>
      </c>
      <c r="D1035" s="137">
        <v>1906.41</v>
      </c>
    </row>
    <row r="1036" spans="1:4" ht="13.5" customHeight="1">
      <c r="A1036" s="47">
        <v>145</v>
      </c>
      <c r="B1036" s="151" t="s">
        <v>793</v>
      </c>
      <c r="C1036" s="136">
        <v>2015</v>
      </c>
      <c r="D1036" s="137">
        <v>1906.41</v>
      </c>
    </row>
    <row r="1037" spans="1:4" ht="13.5" customHeight="1">
      <c r="A1037" s="47">
        <v>146</v>
      </c>
      <c r="B1037" s="151" t="s">
        <v>793</v>
      </c>
      <c r="C1037" s="136">
        <v>2015</v>
      </c>
      <c r="D1037" s="137">
        <v>1906.41</v>
      </c>
    </row>
    <row r="1038" spans="1:4" ht="13.5" customHeight="1">
      <c r="A1038" s="47">
        <v>147</v>
      </c>
      <c r="B1038" s="151" t="s">
        <v>793</v>
      </c>
      <c r="C1038" s="136">
        <v>2015</v>
      </c>
      <c r="D1038" s="137">
        <v>1906.41</v>
      </c>
    </row>
    <row r="1039" spans="1:4" ht="13.5" customHeight="1">
      <c r="A1039" s="47">
        <v>148</v>
      </c>
      <c r="B1039" s="151" t="s">
        <v>793</v>
      </c>
      <c r="C1039" s="136">
        <v>2015</v>
      </c>
      <c r="D1039" s="137">
        <v>1906.43</v>
      </c>
    </row>
    <row r="1040" spans="1:4" ht="13.5" customHeight="1">
      <c r="A1040" s="47">
        <v>149</v>
      </c>
      <c r="B1040" s="151" t="s">
        <v>794</v>
      </c>
      <c r="C1040" s="136">
        <v>2015</v>
      </c>
      <c r="D1040" s="137">
        <v>1749</v>
      </c>
    </row>
    <row r="1041" spans="1:4" ht="13.5" customHeight="1">
      <c r="A1041" s="47">
        <v>150</v>
      </c>
      <c r="B1041" s="151" t="s">
        <v>795</v>
      </c>
      <c r="C1041" s="136">
        <v>2015</v>
      </c>
      <c r="D1041" s="137">
        <v>1050</v>
      </c>
    </row>
    <row r="1042" spans="1:4" ht="13.5" customHeight="1">
      <c r="A1042" s="47">
        <v>151</v>
      </c>
      <c r="B1042" s="151" t="s">
        <v>795</v>
      </c>
      <c r="C1042" s="136">
        <v>2015</v>
      </c>
      <c r="D1042" s="137">
        <v>1050</v>
      </c>
    </row>
    <row r="1043" spans="1:4" ht="13.5" customHeight="1">
      <c r="A1043" s="47">
        <v>152</v>
      </c>
      <c r="B1043" s="151" t="s">
        <v>794</v>
      </c>
      <c r="C1043" s="136">
        <v>2015</v>
      </c>
      <c r="D1043" s="137">
        <v>1629</v>
      </c>
    </row>
    <row r="1044" spans="1:4" ht="13.5" customHeight="1">
      <c r="A1044" s="47">
        <v>153</v>
      </c>
      <c r="B1044" s="151" t="s">
        <v>794</v>
      </c>
      <c r="C1044" s="136">
        <v>2015</v>
      </c>
      <c r="D1044" s="137">
        <v>1629</v>
      </c>
    </row>
    <row r="1045" spans="1:4" ht="13.5" customHeight="1">
      <c r="A1045" s="47">
        <v>154</v>
      </c>
      <c r="B1045" s="151" t="s">
        <v>778</v>
      </c>
      <c r="C1045" s="136">
        <v>2015</v>
      </c>
      <c r="D1045" s="137">
        <v>1722</v>
      </c>
    </row>
    <row r="1046" spans="1:4" ht="13.5" customHeight="1">
      <c r="A1046" s="47">
        <v>156</v>
      </c>
      <c r="B1046" s="151" t="s">
        <v>797</v>
      </c>
      <c r="C1046" s="136">
        <v>2015</v>
      </c>
      <c r="D1046" s="137">
        <v>3478</v>
      </c>
    </row>
    <row r="1047" spans="1:4" ht="13.5" customHeight="1">
      <c r="A1047" s="47">
        <v>157</v>
      </c>
      <c r="B1047" s="151" t="s">
        <v>797</v>
      </c>
      <c r="C1047" s="136">
        <v>2015</v>
      </c>
      <c r="D1047" s="137">
        <v>3478</v>
      </c>
    </row>
    <row r="1048" spans="1:4" ht="13.5" customHeight="1">
      <c r="A1048" s="47">
        <v>158</v>
      </c>
      <c r="B1048" s="151" t="s">
        <v>797</v>
      </c>
      <c r="C1048" s="136">
        <v>2015</v>
      </c>
      <c r="D1048" s="137">
        <v>3478</v>
      </c>
    </row>
    <row r="1049" spans="1:4" ht="13.5" customHeight="1">
      <c r="A1049" s="47">
        <v>159</v>
      </c>
      <c r="B1049" s="151" t="s">
        <v>797</v>
      </c>
      <c r="C1049" s="136">
        <v>2015</v>
      </c>
      <c r="D1049" s="137">
        <v>3478</v>
      </c>
    </row>
    <row r="1050" spans="1:4" ht="13.5" customHeight="1">
      <c r="A1050" s="47">
        <v>160</v>
      </c>
      <c r="B1050" s="151" t="s">
        <v>797</v>
      </c>
      <c r="C1050" s="136">
        <v>2015</v>
      </c>
      <c r="D1050" s="137">
        <v>3478</v>
      </c>
    </row>
    <row r="1051" spans="1:4" ht="13.5" customHeight="1">
      <c r="A1051" s="47">
        <v>161</v>
      </c>
      <c r="B1051" s="151" t="s">
        <v>798</v>
      </c>
      <c r="C1051" s="136">
        <v>2015</v>
      </c>
      <c r="D1051" s="137">
        <v>3478</v>
      </c>
    </row>
    <row r="1052" spans="1:4" ht="13.5" customHeight="1">
      <c r="A1052" s="47">
        <v>162</v>
      </c>
      <c r="B1052" s="151" t="s">
        <v>798</v>
      </c>
      <c r="C1052" s="136">
        <v>2015</v>
      </c>
      <c r="D1052" s="137">
        <v>3478</v>
      </c>
    </row>
    <row r="1053" spans="1:4" ht="13.5" customHeight="1">
      <c r="A1053" s="47">
        <v>163</v>
      </c>
      <c r="B1053" s="151" t="s">
        <v>794</v>
      </c>
      <c r="C1053" s="136">
        <v>2015</v>
      </c>
      <c r="D1053" s="137">
        <v>1725</v>
      </c>
    </row>
    <row r="1054" spans="1:4" ht="13.5" customHeight="1">
      <c r="A1054" s="47">
        <v>164</v>
      </c>
      <c r="B1054" s="151" t="s">
        <v>794</v>
      </c>
      <c r="C1054" s="136">
        <v>2015</v>
      </c>
      <c r="D1054" s="137">
        <v>1725</v>
      </c>
    </row>
    <row r="1055" spans="1:4" ht="13.5" customHeight="1">
      <c r="A1055" s="47">
        <v>165</v>
      </c>
      <c r="B1055" s="151" t="s">
        <v>799</v>
      </c>
      <c r="C1055" s="136">
        <v>2015</v>
      </c>
      <c r="D1055" s="137">
        <v>3465</v>
      </c>
    </row>
    <row r="1056" spans="1:4" ht="13.5" customHeight="1">
      <c r="A1056" s="47">
        <v>166</v>
      </c>
      <c r="B1056" s="151" t="s">
        <v>799</v>
      </c>
      <c r="C1056" s="136">
        <v>2015</v>
      </c>
      <c r="D1056" s="137">
        <v>3465</v>
      </c>
    </row>
    <row r="1057" spans="1:4" ht="13.5" customHeight="1">
      <c r="A1057" s="47">
        <v>167</v>
      </c>
      <c r="B1057" s="151" t="s">
        <v>800</v>
      </c>
      <c r="C1057" s="136">
        <v>2016</v>
      </c>
      <c r="D1057" s="137">
        <v>3318.54</v>
      </c>
    </row>
    <row r="1058" spans="1:4" ht="13.5" customHeight="1">
      <c r="A1058" s="47">
        <v>168</v>
      </c>
      <c r="B1058" s="151" t="s">
        <v>800</v>
      </c>
      <c r="C1058" s="136">
        <v>2016</v>
      </c>
      <c r="D1058" s="137">
        <v>3318.54</v>
      </c>
    </row>
    <row r="1059" spans="1:4" ht="13.5" customHeight="1">
      <c r="A1059" s="47">
        <v>169</v>
      </c>
      <c r="B1059" s="151" t="s">
        <v>800</v>
      </c>
      <c r="C1059" s="136">
        <v>2016</v>
      </c>
      <c r="D1059" s="137">
        <v>3318.54</v>
      </c>
    </row>
    <row r="1060" spans="1:4" ht="13.5" customHeight="1">
      <c r="A1060" s="47">
        <v>170</v>
      </c>
      <c r="B1060" s="151" t="s">
        <v>800</v>
      </c>
      <c r="C1060" s="136">
        <v>2016</v>
      </c>
      <c r="D1060" s="137">
        <v>3318.54</v>
      </c>
    </row>
    <row r="1061" spans="1:4" ht="13.5" customHeight="1">
      <c r="A1061" s="47">
        <v>171</v>
      </c>
      <c r="B1061" s="151" t="s">
        <v>800</v>
      </c>
      <c r="C1061" s="136">
        <v>2016</v>
      </c>
      <c r="D1061" s="137">
        <v>3318.54</v>
      </c>
    </row>
    <row r="1062" spans="1:4" ht="13.5" customHeight="1">
      <c r="A1062" s="47">
        <v>172</v>
      </c>
      <c r="B1062" s="151" t="s">
        <v>800</v>
      </c>
      <c r="C1062" s="136">
        <v>2016</v>
      </c>
      <c r="D1062" s="137">
        <v>3318.54</v>
      </c>
    </row>
    <row r="1063" spans="1:4" ht="13.5" customHeight="1">
      <c r="A1063" s="47">
        <v>173</v>
      </c>
      <c r="B1063" s="151" t="s">
        <v>800</v>
      </c>
      <c r="C1063" s="136">
        <v>2016</v>
      </c>
      <c r="D1063" s="137">
        <v>3318.54</v>
      </c>
    </row>
    <row r="1064" spans="1:4" ht="13.5" customHeight="1">
      <c r="A1064" s="47">
        <v>174</v>
      </c>
      <c r="B1064" s="151" t="s">
        <v>800</v>
      </c>
      <c r="C1064" s="136">
        <v>2016</v>
      </c>
      <c r="D1064" s="137">
        <v>3318.54</v>
      </c>
    </row>
    <row r="1065" spans="1:4" ht="13.5" customHeight="1">
      <c r="A1065" s="47">
        <v>175</v>
      </c>
      <c r="B1065" s="151" t="s">
        <v>800</v>
      </c>
      <c r="C1065" s="136">
        <v>2016</v>
      </c>
      <c r="D1065" s="137">
        <v>3318.54</v>
      </c>
    </row>
    <row r="1066" spans="1:4" ht="13.5" customHeight="1">
      <c r="A1066" s="47">
        <v>176</v>
      </c>
      <c r="B1066" s="151" t="s">
        <v>800</v>
      </c>
      <c r="C1066" s="136">
        <v>2016</v>
      </c>
      <c r="D1066" s="137">
        <v>3318.54</v>
      </c>
    </row>
    <row r="1067" spans="1:4" ht="13.5" customHeight="1">
      <c r="A1067" s="47">
        <v>177</v>
      </c>
      <c r="B1067" s="151" t="s">
        <v>800</v>
      </c>
      <c r="C1067" s="136">
        <v>2016</v>
      </c>
      <c r="D1067" s="137">
        <v>3318.54</v>
      </c>
    </row>
    <row r="1068" spans="1:4" ht="13.5" customHeight="1">
      <c r="A1068" s="47">
        <v>178</v>
      </c>
      <c r="B1068" s="151" t="s">
        <v>800</v>
      </c>
      <c r="C1068" s="136">
        <v>2016</v>
      </c>
      <c r="D1068" s="137">
        <v>3318.54</v>
      </c>
    </row>
    <row r="1069" spans="1:4" ht="13.5" customHeight="1">
      <c r="A1069" s="47">
        <v>179</v>
      </c>
      <c r="B1069" s="151" t="s">
        <v>800</v>
      </c>
      <c r="C1069" s="136">
        <v>2016</v>
      </c>
      <c r="D1069" s="137">
        <v>3318.54</v>
      </c>
    </row>
    <row r="1070" spans="1:4" ht="13.5" customHeight="1">
      <c r="A1070" s="47">
        <v>180</v>
      </c>
      <c r="B1070" s="151" t="s">
        <v>800</v>
      </c>
      <c r="C1070" s="136">
        <v>2016</v>
      </c>
      <c r="D1070" s="137">
        <v>3318.54</v>
      </c>
    </row>
    <row r="1071" spans="1:4" ht="13.5" customHeight="1">
      <c r="A1071" s="47">
        <v>181</v>
      </c>
      <c r="B1071" s="151" t="s">
        <v>800</v>
      </c>
      <c r="C1071" s="136">
        <v>2016</v>
      </c>
      <c r="D1071" s="137">
        <v>3318.54</v>
      </c>
    </row>
    <row r="1072" spans="1:4" ht="13.5" customHeight="1">
      <c r="A1072" s="216" t="s">
        <v>272</v>
      </c>
      <c r="B1072" s="216"/>
      <c r="C1072" s="47"/>
      <c r="D1072" s="217">
        <f>SUM(D892:D1071)</f>
        <v>617097.8400000017</v>
      </c>
    </row>
    <row r="1073" spans="1:4" ht="13.5" customHeight="1">
      <c r="A1073" s="221" t="s">
        <v>1471</v>
      </c>
      <c r="B1073" s="221"/>
      <c r="C1073" s="221"/>
      <c r="D1073" s="222"/>
    </row>
    <row r="1074" spans="1:4" ht="13.5" customHeight="1">
      <c r="A1074" s="47">
        <f>ROW(A1)</f>
        <v>1</v>
      </c>
      <c r="B1074" s="151" t="s">
        <v>801</v>
      </c>
      <c r="C1074" s="136">
        <v>2011</v>
      </c>
      <c r="D1074" s="137">
        <v>3450</v>
      </c>
    </row>
    <row r="1075" spans="1:4" ht="13.5" customHeight="1">
      <c r="A1075" s="47">
        <f>ROW(A2)</f>
        <v>2</v>
      </c>
      <c r="B1075" s="151" t="s">
        <v>802</v>
      </c>
      <c r="C1075" s="136">
        <v>2011</v>
      </c>
      <c r="D1075" s="137">
        <v>2130.89</v>
      </c>
    </row>
    <row r="1076" spans="1:4" ht="13.5" customHeight="1">
      <c r="A1076" s="47">
        <f>ROW(A5)</f>
        <v>5</v>
      </c>
      <c r="B1076" s="151" t="s">
        <v>803</v>
      </c>
      <c r="C1076" s="136">
        <v>2011</v>
      </c>
      <c r="D1076" s="137">
        <v>3294</v>
      </c>
    </row>
    <row r="1077" spans="1:4" ht="13.5" customHeight="1">
      <c r="A1077" s="47">
        <f>ROW(A3)</f>
        <v>3</v>
      </c>
      <c r="B1077" s="151" t="s">
        <v>801</v>
      </c>
      <c r="C1077" s="136">
        <v>2011</v>
      </c>
      <c r="D1077" s="137">
        <v>3444</v>
      </c>
    </row>
    <row r="1078" spans="1:4" ht="13.5" customHeight="1">
      <c r="A1078" s="47">
        <f>ROW(A4)</f>
        <v>4</v>
      </c>
      <c r="B1078" s="151" t="s">
        <v>801</v>
      </c>
      <c r="C1078" s="136">
        <v>2011</v>
      </c>
      <c r="D1078" s="137">
        <v>3444</v>
      </c>
    </row>
    <row r="1079" spans="1:4" ht="13.5" customHeight="1">
      <c r="A1079" s="47">
        <f aca="true" t="shared" si="16" ref="A1079:A1093">ROW(A6)</f>
        <v>6</v>
      </c>
      <c r="B1079" s="151" t="s">
        <v>804</v>
      </c>
      <c r="C1079" s="136">
        <v>2011</v>
      </c>
      <c r="D1079" s="137">
        <v>1033.87</v>
      </c>
    </row>
    <row r="1080" spans="1:4" ht="13.5" customHeight="1">
      <c r="A1080" s="47">
        <f t="shared" si="16"/>
        <v>7</v>
      </c>
      <c r="B1080" s="151" t="s">
        <v>804</v>
      </c>
      <c r="C1080" s="136">
        <v>2011</v>
      </c>
      <c r="D1080" s="137">
        <v>1033.86</v>
      </c>
    </row>
    <row r="1081" spans="1:4" ht="13.5" customHeight="1">
      <c r="A1081" s="47">
        <f t="shared" si="16"/>
        <v>8</v>
      </c>
      <c r="B1081" s="151" t="s">
        <v>805</v>
      </c>
      <c r="C1081" s="136">
        <v>2012</v>
      </c>
      <c r="D1081" s="137">
        <v>855.75</v>
      </c>
    </row>
    <row r="1082" spans="1:4" ht="13.5" customHeight="1">
      <c r="A1082" s="47">
        <f t="shared" si="16"/>
        <v>9</v>
      </c>
      <c r="B1082" s="151" t="s">
        <v>806</v>
      </c>
      <c r="C1082" s="136">
        <v>2013</v>
      </c>
      <c r="D1082" s="137">
        <v>979</v>
      </c>
    </row>
    <row r="1083" spans="1:4" ht="13.5" customHeight="1">
      <c r="A1083" s="47">
        <f t="shared" si="16"/>
        <v>10</v>
      </c>
      <c r="B1083" s="151" t="s">
        <v>807</v>
      </c>
      <c r="C1083" s="136">
        <v>2013</v>
      </c>
      <c r="D1083" s="137">
        <v>1646</v>
      </c>
    </row>
    <row r="1084" spans="1:4" ht="13.5" customHeight="1">
      <c r="A1084" s="47">
        <f t="shared" si="16"/>
        <v>11</v>
      </c>
      <c r="B1084" s="151" t="s">
        <v>808</v>
      </c>
      <c r="C1084" s="136">
        <v>2013</v>
      </c>
      <c r="D1084" s="137">
        <v>821</v>
      </c>
    </row>
    <row r="1085" spans="1:4" ht="13.5" customHeight="1">
      <c r="A1085" s="47">
        <f t="shared" si="16"/>
        <v>12</v>
      </c>
      <c r="B1085" s="151" t="s">
        <v>809</v>
      </c>
      <c r="C1085" s="136">
        <v>2014</v>
      </c>
      <c r="D1085" s="137">
        <v>2000</v>
      </c>
    </row>
    <row r="1086" spans="1:4" ht="13.5" customHeight="1">
      <c r="A1086" s="47">
        <f t="shared" si="16"/>
        <v>13</v>
      </c>
      <c r="B1086" s="151" t="s">
        <v>810</v>
      </c>
      <c r="C1086" s="136">
        <v>2014</v>
      </c>
      <c r="D1086" s="137">
        <v>533.53</v>
      </c>
    </row>
    <row r="1087" spans="1:4" ht="13.5" customHeight="1">
      <c r="A1087" s="47">
        <f t="shared" si="16"/>
        <v>14</v>
      </c>
      <c r="B1087" s="151" t="s">
        <v>811</v>
      </c>
      <c r="C1087" s="136">
        <v>2014</v>
      </c>
      <c r="D1087" s="137">
        <v>2177</v>
      </c>
    </row>
    <row r="1088" spans="1:4" ht="13.5" customHeight="1">
      <c r="A1088" s="47">
        <f t="shared" si="16"/>
        <v>15</v>
      </c>
      <c r="B1088" s="151" t="s">
        <v>812</v>
      </c>
      <c r="C1088" s="136">
        <v>2014</v>
      </c>
      <c r="D1088" s="137">
        <v>3384.96</v>
      </c>
    </row>
    <row r="1089" spans="1:4" ht="13.5" customHeight="1">
      <c r="A1089" s="47">
        <f t="shared" si="16"/>
        <v>16</v>
      </c>
      <c r="B1089" s="151" t="s">
        <v>812</v>
      </c>
      <c r="C1089" s="136">
        <v>2014</v>
      </c>
      <c r="D1089" s="137">
        <v>3384.96</v>
      </c>
    </row>
    <row r="1090" spans="1:4" ht="13.5" customHeight="1">
      <c r="A1090" s="47">
        <f t="shared" si="16"/>
        <v>17</v>
      </c>
      <c r="B1090" s="151" t="s">
        <v>813</v>
      </c>
      <c r="C1090" s="136">
        <v>2015</v>
      </c>
      <c r="D1090" s="137">
        <v>2099</v>
      </c>
    </row>
    <row r="1091" spans="1:4" ht="13.5" customHeight="1">
      <c r="A1091" s="47">
        <f t="shared" si="16"/>
        <v>18</v>
      </c>
      <c r="B1091" s="151" t="s">
        <v>813</v>
      </c>
      <c r="C1091" s="136">
        <v>2015</v>
      </c>
      <c r="D1091" s="137">
        <v>2699</v>
      </c>
    </row>
    <row r="1092" spans="1:4" ht="13.5" customHeight="1">
      <c r="A1092" s="47">
        <f t="shared" si="16"/>
        <v>19</v>
      </c>
      <c r="B1092" s="151" t="s">
        <v>814</v>
      </c>
      <c r="C1092" s="136">
        <v>2015</v>
      </c>
      <c r="D1092" s="137">
        <v>2999</v>
      </c>
    </row>
    <row r="1093" spans="1:4" ht="13.5" customHeight="1">
      <c r="A1093" s="47">
        <f t="shared" si="16"/>
        <v>20</v>
      </c>
      <c r="B1093" s="151" t="s">
        <v>815</v>
      </c>
      <c r="C1093" s="136">
        <v>2015</v>
      </c>
      <c r="D1093" s="137">
        <v>3178</v>
      </c>
    </row>
    <row r="1094" spans="1:4" ht="21" customHeight="1">
      <c r="A1094" s="216" t="s">
        <v>272</v>
      </c>
      <c r="B1094" s="216"/>
      <c r="C1094" s="216"/>
      <c r="D1094" s="217">
        <f>SUM(D1074:D1093)</f>
        <v>44587.82</v>
      </c>
    </row>
    <row r="1095" spans="1:4" ht="21" customHeight="1">
      <c r="A1095" s="39" t="s">
        <v>816</v>
      </c>
      <c r="B1095" s="142"/>
      <c r="C1095" s="142"/>
      <c r="D1095" s="134"/>
    </row>
    <row r="1096" spans="1:4" ht="13.5" customHeight="1">
      <c r="A1096" s="221" t="s">
        <v>1338</v>
      </c>
      <c r="B1096" s="221"/>
      <c r="C1096" s="223"/>
      <c r="D1096" s="224"/>
    </row>
    <row r="1097" spans="1:4" ht="13.5" customHeight="1">
      <c r="A1097" s="246">
        <v>1</v>
      </c>
      <c r="B1097" s="238" t="s">
        <v>1450</v>
      </c>
      <c r="C1097" s="234">
        <v>2011</v>
      </c>
      <c r="D1097" s="240">
        <v>2799</v>
      </c>
    </row>
    <row r="1098" spans="1:4" ht="13.5" customHeight="1">
      <c r="A1098" s="246">
        <v>2</v>
      </c>
      <c r="B1098" s="238" t="s">
        <v>1451</v>
      </c>
      <c r="C1098" s="234">
        <v>2010</v>
      </c>
      <c r="D1098" s="240">
        <v>3782</v>
      </c>
    </row>
    <row r="1099" spans="1:4" ht="13.5" customHeight="1">
      <c r="A1099" s="246">
        <v>3</v>
      </c>
      <c r="B1099" s="238" t="s">
        <v>1451</v>
      </c>
      <c r="C1099" s="234">
        <v>2010</v>
      </c>
      <c r="D1099" s="240">
        <v>3782</v>
      </c>
    </row>
    <row r="1100" spans="1:4" ht="13.5" customHeight="1">
      <c r="A1100" s="246">
        <v>4</v>
      </c>
      <c r="B1100" s="238" t="s">
        <v>819</v>
      </c>
      <c r="C1100" s="234">
        <v>2011</v>
      </c>
      <c r="D1100" s="240">
        <v>3223.83</v>
      </c>
    </row>
    <row r="1101" spans="1:4" ht="21.75" customHeight="1">
      <c r="A1101" s="246">
        <v>5</v>
      </c>
      <c r="B1101" s="238" t="s">
        <v>819</v>
      </c>
      <c r="C1101" s="234">
        <v>2011</v>
      </c>
      <c r="D1101" s="240">
        <v>3223.83</v>
      </c>
    </row>
    <row r="1102" spans="1:4" ht="21.75" customHeight="1">
      <c r="A1102" s="246">
        <v>6</v>
      </c>
      <c r="B1102" s="238" t="s">
        <v>822</v>
      </c>
      <c r="C1102" s="234">
        <v>2012</v>
      </c>
      <c r="D1102" s="240">
        <v>3997.5</v>
      </c>
    </row>
    <row r="1103" spans="1:4" ht="21.75" customHeight="1">
      <c r="A1103" s="246">
        <v>7</v>
      </c>
      <c r="B1103" s="238" t="s">
        <v>822</v>
      </c>
      <c r="C1103" s="234">
        <v>2012</v>
      </c>
      <c r="D1103" s="240">
        <v>3997.5</v>
      </c>
    </row>
    <row r="1104" spans="1:4" ht="13.5" customHeight="1">
      <c r="A1104" s="246">
        <v>8</v>
      </c>
      <c r="B1104" s="238" t="s">
        <v>818</v>
      </c>
      <c r="C1104" s="234">
        <v>2007</v>
      </c>
      <c r="D1104" s="240">
        <v>5397.28</v>
      </c>
    </row>
    <row r="1105" spans="1:4" ht="13.5" customHeight="1">
      <c r="A1105" s="246">
        <v>9</v>
      </c>
      <c r="B1105" s="238" t="s">
        <v>818</v>
      </c>
      <c r="C1105" s="234">
        <v>2011</v>
      </c>
      <c r="D1105" s="240">
        <v>6100</v>
      </c>
    </row>
    <row r="1106" spans="1:4" ht="13.5" customHeight="1">
      <c r="A1106" s="246">
        <v>10</v>
      </c>
      <c r="B1106" s="236" t="s">
        <v>824</v>
      </c>
      <c r="C1106" s="236">
        <v>2014</v>
      </c>
      <c r="D1106" s="237">
        <v>3318.54</v>
      </c>
    </row>
    <row r="1107" spans="1:4" ht="13.5" customHeight="1">
      <c r="A1107" s="246">
        <v>11</v>
      </c>
      <c r="B1107" s="236" t="s">
        <v>824</v>
      </c>
      <c r="C1107" s="236">
        <v>2014</v>
      </c>
      <c r="D1107" s="237">
        <v>3318.54</v>
      </c>
    </row>
    <row r="1108" spans="1:4" ht="13.5" customHeight="1">
      <c r="A1108" s="246">
        <v>12</v>
      </c>
      <c r="B1108" s="236" t="s">
        <v>824</v>
      </c>
      <c r="C1108" s="236">
        <v>2014</v>
      </c>
      <c r="D1108" s="237">
        <v>3318.54</v>
      </c>
    </row>
    <row r="1109" spans="1:4" ht="13.5" customHeight="1">
      <c r="A1109" s="246">
        <v>13</v>
      </c>
      <c r="B1109" s="236" t="s">
        <v>824</v>
      </c>
      <c r="C1109" s="236">
        <v>2014</v>
      </c>
      <c r="D1109" s="237">
        <v>3318.54</v>
      </c>
    </row>
    <row r="1110" spans="1:4" ht="13.5" customHeight="1">
      <c r="A1110" s="246">
        <v>14</v>
      </c>
      <c r="B1110" s="236" t="s">
        <v>824</v>
      </c>
      <c r="C1110" s="236">
        <v>2014</v>
      </c>
      <c r="D1110" s="237">
        <v>3318.54</v>
      </c>
    </row>
    <row r="1111" spans="1:4" ht="13.5" customHeight="1">
      <c r="A1111" s="246">
        <v>15</v>
      </c>
      <c r="B1111" s="236" t="s">
        <v>824</v>
      </c>
      <c r="C1111" s="236">
        <v>2014</v>
      </c>
      <c r="D1111" s="237">
        <v>3318.54</v>
      </c>
    </row>
    <row r="1112" spans="1:4" ht="13.5" customHeight="1">
      <c r="A1112" s="246">
        <v>16</v>
      </c>
      <c r="B1112" s="236" t="s">
        <v>824</v>
      </c>
      <c r="C1112" s="236">
        <v>2014</v>
      </c>
      <c r="D1112" s="237">
        <v>3318.54</v>
      </c>
    </row>
    <row r="1113" spans="1:4" ht="13.5" customHeight="1">
      <c r="A1113" s="246">
        <v>17</v>
      </c>
      <c r="B1113" s="236" t="s">
        <v>824</v>
      </c>
      <c r="C1113" s="236">
        <v>2014</v>
      </c>
      <c r="D1113" s="237">
        <v>3318.54</v>
      </c>
    </row>
    <row r="1114" spans="1:4" ht="13.5" customHeight="1">
      <c r="A1114" s="246">
        <v>18</v>
      </c>
      <c r="B1114" s="236" t="s">
        <v>824</v>
      </c>
      <c r="C1114" s="236">
        <v>2014</v>
      </c>
      <c r="D1114" s="237">
        <v>3318.54</v>
      </c>
    </row>
    <row r="1115" spans="1:4" ht="23.25" customHeight="1">
      <c r="A1115" s="246">
        <v>19</v>
      </c>
      <c r="B1115" s="238" t="s">
        <v>1452</v>
      </c>
      <c r="C1115" s="234">
        <v>2008</v>
      </c>
      <c r="D1115" s="240">
        <v>3090.26</v>
      </c>
    </row>
    <row r="1116" spans="1:4" ht="13.5" customHeight="1">
      <c r="A1116" s="246">
        <v>20</v>
      </c>
      <c r="B1116" s="238" t="s">
        <v>1453</v>
      </c>
      <c r="C1116" s="234">
        <v>2010</v>
      </c>
      <c r="D1116" s="240">
        <v>2066.68</v>
      </c>
    </row>
    <row r="1117" spans="1:4" ht="13.5" customHeight="1">
      <c r="A1117" s="246">
        <v>21</v>
      </c>
      <c r="B1117" s="233" t="s">
        <v>881</v>
      </c>
      <c r="C1117" s="234">
        <v>2012</v>
      </c>
      <c r="D1117" s="235">
        <v>1196.79</v>
      </c>
    </row>
    <row r="1118" spans="1:4" ht="13.5" customHeight="1">
      <c r="A1118" s="246">
        <v>22</v>
      </c>
      <c r="B1118" s="247" t="s">
        <v>1454</v>
      </c>
      <c r="C1118" s="234">
        <v>2010</v>
      </c>
      <c r="D1118" s="240">
        <v>1584.78</v>
      </c>
    </row>
    <row r="1119" spans="1:4" ht="13.5" customHeight="1">
      <c r="A1119" s="246">
        <v>23</v>
      </c>
      <c r="B1119" s="238" t="s">
        <v>830</v>
      </c>
      <c r="C1119" s="234">
        <v>2011</v>
      </c>
      <c r="D1119" s="240">
        <v>2400</v>
      </c>
    </row>
    <row r="1120" spans="1:4" ht="13.5" customHeight="1">
      <c r="A1120" s="246">
        <v>24</v>
      </c>
      <c r="B1120" s="233" t="s">
        <v>883</v>
      </c>
      <c r="C1120" s="234">
        <v>2013</v>
      </c>
      <c r="D1120" s="235">
        <v>2583</v>
      </c>
    </row>
    <row r="1121" spans="1:4" ht="13.5" customHeight="1">
      <c r="A1121" s="246">
        <v>25</v>
      </c>
      <c r="B1121" s="238" t="s">
        <v>1455</v>
      </c>
      <c r="C1121" s="234">
        <v>2009</v>
      </c>
      <c r="D1121" s="240">
        <v>30947.92</v>
      </c>
    </row>
    <row r="1122" spans="1:4" ht="13.5" customHeight="1">
      <c r="A1122" s="246">
        <v>26</v>
      </c>
      <c r="B1122" s="238" t="s">
        <v>1456</v>
      </c>
      <c r="C1122" s="234">
        <v>2010</v>
      </c>
      <c r="D1122" s="240">
        <v>32910.72</v>
      </c>
    </row>
    <row r="1123" spans="1:4" ht="13.5" customHeight="1">
      <c r="A1123" s="246">
        <v>27</v>
      </c>
      <c r="B1123" s="238" t="s">
        <v>1457</v>
      </c>
      <c r="C1123" s="234">
        <v>2009</v>
      </c>
      <c r="D1123" s="240">
        <v>4329.78</v>
      </c>
    </row>
    <row r="1124" spans="1:4" ht="13.5" customHeight="1">
      <c r="A1124" s="246">
        <v>28</v>
      </c>
      <c r="B1124" s="238" t="s">
        <v>1458</v>
      </c>
      <c r="C1124" s="234">
        <v>2016</v>
      </c>
      <c r="D1124" s="240">
        <v>4500</v>
      </c>
    </row>
    <row r="1125" spans="1:4" ht="13.5" customHeight="1">
      <c r="A1125" s="246">
        <v>29</v>
      </c>
      <c r="B1125" s="247" t="s">
        <v>1459</v>
      </c>
      <c r="C1125" s="234">
        <v>2008</v>
      </c>
      <c r="D1125" s="240">
        <v>604342.55</v>
      </c>
    </row>
    <row r="1126" spans="1:4" ht="13.5" customHeight="1">
      <c r="A1126" s="246">
        <v>30</v>
      </c>
      <c r="B1126" s="238" t="s">
        <v>821</v>
      </c>
      <c r="C1126" s="234">
        <v>2012</v>
      </c>
      <c r="D1126" s="240">
        <v>2955.01</v>
      </c>
    </row>
    <row r="1127" spans="1:4" ht="13.5" customHeight="1">
      <c r="A1127" s="246">
        <v>31</v>
      </c>
      <c r="B1127" s="242" t="s">
        <v>823</v>
      </c>
      <c r="C1127" s="234">
        <v>2014</v>
      </c>
      <c r="D1127" s="235">
        <v>8856</v>
      </c>
    </row>
    <row r="1128" spans="1:4" ht="13.5" customHeight="1">
      <c r="A1128" s="246">
        <v>32</v>
      </c>
      <c r="B1128" s="238" t="s">
        <v>820</v>
      </c>
      <c r="C1128" s="234">
        <v>2011</v>
      </c>
      <c r="D1128" s="240">
        <v>13530</v>
      </c>
    </row>
    <row r="1129" spans="1:4" ht="13.5" customHeight="1">
      <c r="A1129" s="246">
        <v>33</v>
      </c>
      <c r="B1129" s="238" t="s">
        <v>1460</v>
      </c>
      <c r="C1129" s="234">
        <v>2010</v>
      </c>
      <c r="D1129" s="240">
        <v>31926.18</v>
      </c>
    </row>
    <row r="1130" spans="1:4" ht="13.5" customHeight="1">
      <c r="A1130" s="246">
        <v>34</v>
      </c>
      <c r="B1130" s="236" t="s">
        <v>909</v>
      </c>
      <c r="C1130" s="236">
        <v>2014</v>
      </c>
      <c r="D1130" s="237">
        <v>2098.99</v>
      </c>
    </row>
    <row r="1131" spans="1:4" ht="13.5" customHeight="1">
      <c r="A1131" s="246">
        <v>35</v>
      </c>
      <c r="B1131" s="236" t="s">
        <v>909</v>
      </c>
      <c r="C1131" s="236">
        <v>2014</v>
      </c>
      <c r="D1131" s="237">
        <v>2099</v>
      </c>
    </row>
    <row r="1132" spans="1:4" ht="24.75" customHeight="1">
      <c r="A1132" s="216" t="s">
        <v>272</v>
      </c>
      <c r="B1132" s="216"/>
      <c r="C1132" s="218"/>
      <c r="D1132" s="219">
        <f>SUM(D1097:D1131)</f>
        <v>817587.4600000001</v>
      </c>
    </row>
    <row r="1133" spans="1:4" ht="12.75">
      <c r="A1133" s="39" t="s">
        <v>927</v>
      </c>
      <c r="B1133" s="142"/>
      <c r="C1133" s="142"/>
      <c r="D1133" s="143"/>
    </row>
    <row r="1134" spans="1:4" ht="12.75">
      <c r="A1134" s="221" t="s">
        <v>1471</v>
      </c>
      <c r="B1134" s="221"/>
      <c r="C1134" s="221"/>
      <c r="D1134" s="222"/>
    </row>
    <row r="1135" spans="1:4" ht="12.75">
      <c r="A1135" s="47">
        <v>1</v>
      </c>
      <c r="B1135" s="109" t="s">
        <v>928</v>
      </c>
      <c r="C1135" s="47">
        <v>2013</v>
      </c>
      <c r="D1135" s="154">
        <v>16018.95</v>
      </c>
    </row>
    <row r="1136" spans="1:4" ht="12.75">
      <c r="A1136" s="47">
        <v>2</v>
      </c>
      <c r="B1136" s="109" t="s">
        <v>929</v>
      </c>
      <c r="C1136" s="47">
        <v>2013</v>
      </c>
      <c r="D1136" s="154">
        <v>3555.27</v>
      </c>
    </row>
    <row r="1137" spans="1:4" ht="12.75">
      <c r="A1137" s="47">
        <v>3</v>
      </c>
      <c r="B1137" s="102" t="s">
        <v>930</v>
      </c>
      <c r="C1137" s="77">
        <v>2011</v>
      </c>
      <c r="D1137" s="155">
        <v>3498</v>
      </c>
    </row>
    <row r="1138" spans="1:4" ht="12.75">
      <c r="A1138" s="47">
        <v>4</v>
      </c>
      <c r="B1138" s="102" t="s">
        <v>930</v>
      </c>
      <c r="C1138" s="77">
        <v>2011</v>
      </c>
      <c r="D1138" s="155">
        <v>3498</v>
      </c>
    </row>
    <row r="1139" spans="1:4" ht="12.75">
      <c r="A1139" s="47">
        <v>5</v>
      </c>
      <c r="B1139" s="102" t="s">
        <v>931</v>
      </c>
      <c r="C1139" s="77">
        <v>2012</v>
      </c>
      <c r="D1139" s="155">
        <v>3493.2</v>
      </c>
    </row>
    <row r="1140" spans="1:4" ht="12.75">
      <c r="A1140" s="47">
        <v>6</v>
      </c>
      <c r="B1140" s="102" t="s">
        <v>931</v>
      </c>
      <c r="C1140" s="77">
        <v>2012</v>
      </c>
      <c r="D1140" s="155">
        <v>3493.2</v>
      </c>
    </row>
    <row r="1141" spans="1:4" ht="12.75">
      <c r="A1141" s="47">
        <v>7</v>
      </c>
      <c r="B1141" s="102" t="s">
        <v>932</v>
      </c>
      <c r="C1141" s="77">
        <v>2012</v>
      </c>
      <c r="D1141" s="155">
        <v>2884.3</v>
      </c>
    </row>
    <row r="1142" spans="1:4" ht="12.75">
      <c r="A1142" s="47">
        <v>8</v>
      </c>
      <c r="B1142" s="102" t="s">
        <v>933</v>
      </c>
      <c r="C1142" s="77">
        <v>2013</v>
      </c>
      <c r="D1142" s="155">
        <v>3119</v>
      </c>
    </row>
    <row r="1143" spans="1:4" ht="12.75">
      <c r="A1143" s="47">
        <v>9</v>
      </c>
      <c r="B1143" s="102" t="s">
        <v>934</v>
      </c>
      <c r="C1143" s="77">
        <v>2015</v>
      </c>
      <c r="D1143" s="155">
        <v>2299</v>
      </c>
    </row>
    <row r="1144" spans="1:4" ht="12.75">
      <c r="A1144" s="47">
        <v>10</v>
      </c>
      <c r="B1144" s="102" t="s">
        <v>935</v>
      </c>
      <c r="C1144" s="77">
        <v>2015</v>
      </c>
      <c r="D1144" s="155">
        <v>2649</v>
      </c>
    </row>
    <row r="1145" spans="1:4" ht="12.75">
      <c r="A1145" s="47">
        <v>11</v>
      </c>
      <c r="B1145" s="102" t="s">
        <v>935</v>
      </c>
      <c r="C1145" s="77">
        <v>2015</v>
      </c>
      <c r="D1145" s="155">
        <v>2649</v>
      </c>
    </row>
    <row r="1146" spans="1:4" ht="12.75">
      <c r="A1146" s="47">
        <v>12</v>
      </c>
      <c r="B1146" s="109" t="s">
        <v>936</v>
      </c>
      <c r="C1146" s="77">
        <v>2015</v>
      </c>
      <c r="D1146" s="154">
        <v>2949.5</v>
      </c>
    </row>
    <row r="1147" spans="1:4" ht="12.75">
      <c r="A1147" s="47">
        <v>13</v>
      </c>
      <c r="B1147" s="109" t="s">
        <v>937</v>
      </c>
      <c r="C1147" s="77">
        <v>2015</v>
      </c>
      <c r="D1147" s="154">
        <v>1419</v>
      </c>
    </row>
    <row r="1148" spans="1:4" ht="12.75">
      <c r="A1148" s="47">
        <v>14</v>
      </c>
      <c r="B1148" s="109" t="s">
        <v>938</v>
      </c>
      <c r="C1148" s="77">
        <v>2015</v>
      </c>
      <c r="D1148" s="154">
        <v>3261.4</v>
      </c>
    </row>
    <row r="1149" spans="1:4" ht="12.75">
      <c r="A1149" s="47">
        <v>15</v>
      </c>
      <c r="B1149" s="109" t="s">
        <v>938</v>
      </c>
      <c r="C1149" s="77">
        <v>2015</v>
      </c>
      <c r="D1149" s="154">
        <v>3261.3</v>
      </c>
    </row>
    <row r="1150" spans="1:4" ht="12.75">
      <c r="A1150" s="47">
        <v>16</v>
      </c>
      <c r="B1150" s="109" t="s">
        <v>938</v>
      </c>
      <c r="C1150" s="77">
        <v>2015</v>
      </c>
      <c r="D1150" s="154">
        <v>3261.3</v>
      </c>
    </row>
    <row r="1151" spans="1:4" ht="12.75">
      <c r="A1151" s="47">
        <v>17</v>
      </c>
      <c r="B1151" s="109" t="s">
        <v>937</v>
      </c>
      <c r="C1151" s="77">
        <v>2015</v>
      </c>
      <c r="D1151" s="154">
        <v>1349</v>
      </c>
    </row>
    <row r="1152" spans="1:4" ht="12.75">
      <c r="A1152" s="47">
        <v>18</v>
      </c>
      <c r="B1152" s="109" t="s">
        <v>937</v>
      </c>
      <c r="C1152" s="77">
        <v>2015</v>
      </c>
      <c r="D1152" s="154">
        <v>1349</v>
      </c>
    </row>
    <row r="1153" spans="1:4" ht="12.75">
      <c r="A1153" s="47">
        <v>19</v>
      </c>
      <c r="B1153" s="109" t="s">
        <v>937</v>
      </c>
      <c r="C1153" s="77">
        <v>2015</v>
      </c>
      <c r="D1153" s="154">
        <v>1349</v>
      </c>
    </row>
    <row r="1154" spans="1:4" ht="12.75">
      <c r="A1154" s="47">
        <v>20</v>
      </c>
      <c r="B1154" s="109" t="s">
        <v>939</v>
      </c>
      <c r="C1154" s="77">
        <v>2016</v>
      </c>
      <c r="D1154" s="154">
        <v>2954</v>
      </c>
    </row>
    <row r="1155" spans="1:4" ht="12.75">
      <c r="A1155" s="47">
        <v>21</v>
      </c>
      <c r="B1155" s="109" t="s">
        <v>940</v>
      </c>
      <c r="C1155" s="47">
        <v>2011</v>
      </c>
      <c r="D1155" s="154">
        <v>1088.8</v>
      </c>
    </row>
    <row r="1156" spans="1:4" ht="12.75">
      <c r="A1156" s="47">
        <v>22</v>
      </c>
      <c r="B1156" s="109" t="s">
        <v>941</v>
      </c>
      <c r="C1156" s="47">
        <v>2012</v>
      </c>
      <c r="D1156" s="154">
        <v>1350</v>
      </c>
    </row>
    <row r="1157" spans="1:4" ht="12.75">
      <c r="A1157" s="47">
        <v>23</v>
      </c>
      <c r="B1157" s="109" t="s">
        <v>942</v>
      </c>
      <c r="C1157" s="47">
        <v>2013</v>
      </c>
      <c r="D1157" s="154">
        <v>959</v>
      </c>
    </row>
    <row r="1158" spans="1:4" ht="12.75">
      <c r="A1158" s="47">
        <v>24</v>
      </c>
      <c r="B1158" s="109" t="s">
        <v>943</v>
      </c>
      <c r="C1158" s="47">
        <v>2016</v>
      </c>
      <c r="D1158" s="154">
        <v>8909</v>
      </c>
    </row>
    <row r="1159" spans="1:4" ht="12.75">
      <c r="A1159" s="216" t="s">
        <v>272</v>
      </c>
      <c r="B1159" s="57"/>
      <c r="C1159" s="220"/>
      <c r="D1159" s="217">
        <f>SUM(D1135:D1158)</f>
        <v>80617.22000000002</v>
      </c>
    </row>
    <row r="1160" spans="1:4" ht="12.75">
      <c r="A1160" s="221" t="s">
        <v>1339</v>
      </c>
      <c r="B1160" s="221"/>
      <c r="C1160" s="221"/>
      <c r="D1160" s="222"/>
    </row>
    <row r="1161" spans="1:4" ht="12.75">
      <c r="A1161" s="47">
        <v>1</v>
      </c>
      <c r="B1161" s="109" t="s">
        <v>944</v>
      </c>
      <c r="C1161" s="47">
        <v>2011</v>
      </c>
      <c r="D1161" s="154">
        <v>6000</v>
      </c>
    </row>
    <row r="1162" spans="1:4" ht="12.75">
      <c r="A1162" s="47">
        <v>2</v>
      </c>
      <c r="B1162" s="109" t="s">
        <v>945</v>
      </c>
      <c r="C1162" s="47">
        <v>2014</v>
      </c>
      <c r="D1162" s="154">
        <v>14100</v>
      </c>
    </row>
    <row r="1163" spans="1:4" ht="12.75">
      <c r="A1163" s="47">
        <v>3</v>
      </c>
      <c r="B1163" s="109" t="s">
        <v>946</v>
      </c>
      <c r="C1163" s="47">
        <v>2014</v>
      </c>
      <c r="D1163" s="154">
        <v>4817.66</v>
      </c>
    </row>
    <row r="1164" spans="1:4" ht="12.75">
      <c r="A1164" s="47">
        <v>4</v>
      </c>
      <c r="B1164" s="109" t="s">
        <v>947</v>
      </c>
      <c r="C1164" s="47">
        <v>2015</v>
      </c>
      <c r="D1164" s="154">
        <v>14603.79</v>
      </c>
    </row>
    <row r="1165" spans="1:4" ht="12.75">
      <c r="A1165" s="47">
        <v>5</v>
      </c>
      <c r="B1165" s="109" t="s">
        <v>948</v>
      </c>
      <c r="C1165" s="47">
        <v>2016</v>
      </c>
      <c r="D1165" s="154">
        <v>13511.55</v>
      </c>
    </row>
    <row r="1166" spans="1:4" ht="12.75">
      <c r="A1166" s="216" t="s">
        <v>272</v>
      </c>
      <c r="B1166" s="216"/>
      <c r="C1166" s="216"/>
      <c r="D1166" s="217">
        <f>SUM(D1161:D1165)</f>
        <v>53033</v>
      </c>
    </row>
    <row r="1167" spans="3:4" ht="12.75">
      <c r="C1167" s="129"/>
      <c r="D1167" s="129"/>
    </row>
    <row r="1168" spans="2:4" ht="12.75">
      <c r="B1168" s="314" t="s">
        <v>949</v>
      </c>
      <c r="C1168" s="315"/>
      <c r="D1168" s="314"/>
    </row>
    <row r="1169" spans="2:4" ht="12.75">
      <c r="B1169" s="156" t="s">
        <v>950</v>
      </c>
      <c r="C1169" s="293">
        <f>SUM(D160+D605+D861+D1072+D1132)</f>
        <v>4591495.390000004</v>
      </c>
      <c r="D1169" s="294"/>
    </row>
    <row r="1170" spans="2:4" ht="12.75">
      <c r="B1170" s="156" t="s">
        <v>951</v>
      </c>
      <c r="C1170" s="293">
        <f>SUM(D212+D302+D361+D722+D885+D1094+D1159)</f>
        <v>864642.8600000001</v>
      </c>
      <c r="D1170" s="294"/>
    </row>
    <row r="1171" spans="2:4" ht="12.75">
      <c r="B1171" s="156" t="s">
        <v>952</v>
      </c>
      <c r="C1171" s="293">
        <f>SUM(D236+D305+D889+D1166)</f>
        <v>339393.19</v>
      </c>
      <c r="D1171" s="294"/>
    </row>
  </sheetData>
  <sheetProtection/>
  <mergeCells count="4">
    <mergeCell ref="B1168:D1168"/>
    <mergeCell ref="C1171:D1171"/>
    <mergeCell ref="C1170:D1170"/>
    <mergeCell ref="C1169:D1169"/>
  </mergeCells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1110:D1122 D1097:D1100">
      <formula1>0</formula1>
    </dataValidation>
  </dataValidations>
  <printOptions/>
  <pageMargins left="0.7" right="0.7" top="0.75" bottom="0.75" header="0.3" footer="0.3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3"/>
  <sheetViews>
    <sheetView zoomScalePageLayoutView="0" workbookViewId="0" topLeftCell="A57">
      <selection activeCell="E76" sqref="E76"/>
    </sheetView>
  </sheetViews>
  <sheetFormatPr defaultColWidth="9.140625" defaultRowHeight="15"/>
  <cols>
    <col min="1" max="1" width="4.00390625" style="249" customWidth="1"/>
    <col min="2" max="2" width="34.8515625" style="249" customWidth="1"/>
    <col min="3" max="3" width="15.140625" style="249" customWidth="1"/>
    <col min="4" max="4" width="20.8515625" style="249" customWidth="1"/>
    <col min="5" max="5" width="21.140625" style="249" customWidth="1"/>
    <col min="6" max="6" width="10.421875" style="249" bestFit="1" customWidth="1"/>
    <col min="7" max="16384" width="9.140625" style="249" customWidth="1"/>
  </cols>
  <sheetData>
    <row r="1" ht="15">
      <c r="A1" s="128" t="s">
        <v>1474</v>
      </c>
    </row>
    <row r="3" spans="1:4" ht="15">
      <c r="A3" s="39" t="s">
        <v>749</v>
      </c>
      <c r="B3" s="142"/>
      <c r="C3" s="142" t="s">
        <v>1476</v>
      </c>
      <c r="D3" s="143"/>
    </row>
    <row r="4" spans="1:4" ht="15">
      <c r="A4" s="221" t="s">
        <v>1461</v>
      </c>
      <c r="B4" s="221"/>
      <c r="C4" s="223"/>
      <c r="D4" s="224"/>
    </row>
    <row r="5" spans="1:4" ht="15">
      <c r="A5" s="47">
        <v>155</v>
      </c>
      <c r="B5" s="248" t="s">
        <v>796</v>
      </c>
      <c r="C5" s="153">
        <v>2015</v>
      </c>
      <c r="D5" s="154">
        <v>1349</v>
      </c>
    </row>
    <row r="6" spans="1:4" ht="15">
      <c r="A6" s="216" t="s">
        <v>272</v>
      </c>
      <c r="B6" s="216"/>
      <c r="C6" s="47"/>
      <c r="D6" s="217">
        <f>SUM(D5)</f>
        <v>1349</v>
      </c>
    </row>
    <row r="7" spans="1:4" ht="15">
      <c r="A7" s="39" t="s">
        <v>816</v>
      </c>
      <c r="B7" s="142"/>
      <c r="C7" s="142"/>
      <c r="D7" s="134"/>
    </row>
    <row r="8" spans="1:4" ht="15">
      <c r="A8" s="221" t="s">
        <v>1461</v>
      </c>
      <c r="B8" s="221"/>
      <c r="C8" s="223"/>
      <c r="D8" s="224"/>
    </row>
    <row r="9" spans="1:4" ht="15">
      <c r="A9" s="246">
        <v>1</v>
      </c>
      <c r="B9" s="238" t="s">
        <v>1462</v>
      </c>
      <c r="C9" s="234">
        <v>2008</v>
      </c>
      <c r="D9" s="240">
        <v>14940</v>
      </c>
    </row>
    <row r="10" spans="1:4" ht="15">
      <c r="A10" s="246">
        <v>2</v>
      </c>
      <c r="B10" s="243" t="s">
        <v>817</v>
      </c>
      <c r="C10" s="244">
        <v>2011</v>
      </c>
      <c r="D10" s="245">
        <v>3223.83</v>
      </c>
    </row>
    <row r="11" spans="1:4" ht="15">
      <c r="A11" s="246">
        <v>3</v>
      </c>
      <c r="B11" s="243" t="s">
        <v>817</v>
      </c>
      <c r="C11" s="244">
        <v>2011</v>
      </c>
      <c r="D11" s="245">
        <v>3223.83</v>
      </c>
    </row>
    <row r="12" spans="1:4" ht="15">
      <c r="A12" s="246">
        <v>4</v>
      </c>
      <c r="B12" s="250" t="s">
        <v>908</v>
      </c>
      <c r="C12" s="250">
        <v>2014</v>
      </c>
      <c r="D12" s="251">
        <v>970.47</v>
      </c>
    </row>
    <row r="13" spans="1:4" ht="15">
      <c r="A13" s="246">
        <v>5</v>
      </c>
      <c r="B13" s="250" t="s">
        <v>908</v>
      </c>
      <c r="C13" s="250">
        <v>2014</v>
      </c>
      <c r="D13" s="251">
        <v>970.47</v>
      </c>
    </row>
    <row r="14" spans="1:4" ht="15">
      <c r="A14" s="246">
        <v>6</v>
      </c>
      <c r="B14" s="250" t="s">
        <v>908</v>
      </c>
      <c r="C14" s="250">
        <v>2014</v>
      </c>
      <c r="D14" s="251">
        <v>970.47</v>
      </c>
    </row>
    <row r="15" spans="1:4" ht="15">
      <c r="A15" s="246">
        <v>7</v>
      </c>
      <c r="B15" s="250" t="s">
        <v>908</v>
      </c>
      <c r="C15" s="250">
        <v>2014</v>
      </c>
      <c r="D15" s="251">
        <v>970.47</v>
      </c>
    </row>
    <row r="16" spans="1:4" ht="15">
      <c r="A16" s="246">
        <v>8</v>
      </c>
      <c r="B16" s="250" t="s">
        <v>908</v>
      </c>
      <c r="C16" s="250">
        <v>2014</v>
      </c>
      <c r="D16" s="251">
        <v>970.47</v>
      </c>
    </row>
    <row r="17" spans="1:4" ht="15">
      <c r="A17" s="246">
        <v>9</v>
      </c>
      <c r="B17" s="250" t="s">
        <v>913</v>
      </c>
      <c r="C17" s="250">
        <v>2014</v>
      </c>
      <c r="D17" s="251">
        <v>3290</v>
      </c>
    </row>
    <row r="18" spans="1:4" ht="15">
      <c r="A18" s="246">
        <v>10</v>
      </c>
      <c r="B18" s="252" t="s">
        <v>884</v>
      </c>
      <c r="C18" s="244">
        <v>2011</v>
      </c>
      <c r="D18" s="253">
        <v>3097.98</v>
      </c>
    </row>
    <row r="19" spans="1:4" ht="24">
      <c r="A19" s="246">
        <v>11</v>
      </c>
      <c r="B19" s="252" t="s">
        <v>885</v>
      </c>
      <c r="C19" s="234">
        <v>2011</v>
      </c>
      <c r="D19" s="253">
        <v>3398</v>
      </c>
    </row>
    <row r="20" spans="1:4" ht="15">
      <c r="A20" s="246">
        <v>12</v>
      </c>
      <c r="B20" s="250" t="s">
        <v>911</v>
      </c>
      <c r="C20" s="250">
        <v>2014</v>
      </c>
      <c r="D20" s="251">
        <v>3034.9</v>
      </c>
    </row>
    <row r="21" spans="1:4" ht="15">
      <c r="A21" s="246">
        <v>13</v>
      </c>
      <c r="B21" s="252" t="s">
        <v>886</v>
      </c>
      <c r="C21" s="234">
        <v>2012</v>
      </c>
      <c r="D21" s="253">
        <v>1980</v>
      </c>
    </row>
    <row r="22" spans="1:4" ht="15">
      <c r="A22" s="246">
        <v>14</v>
      </c>
      <c r="B22" s="252" t="s">
        <v>887</v>
      </c>
      <c r="C22" s="234">
        <v>2013</v>
      </c>
      <c r="D22" s="253">
        <v>1999</v>
      </c>
    </row>
    <row r="23" spans="1:4" ht="15">
      <c r="A23" s="246">
        <v>15</v>
      </c>
      <c r="B23" s="252" t="s">
        <v>887</v>
      </c>
      <c r="C23" s="234">
        <v>2013</v>
      </c>
      <c r="D23" s="253">
        <v>1999</v>
      </c>
    </row>
    <row r="24" spans="1:4" ht="15">
      <c r="A24" s="246">
        <v>16</v>
      </c>
      <c r="B24" s="250" t="s">
        <v>910</v>
      </c>
      <c r="C24" s="250">
        <v>2014</v>
      </c>
      <c r="D24" s="251">
        <v>1449</v>
      </c>
    </row>
    <row r="25" spans="1:4" ht="15">
      <c r="A25" s="246">
        <v>17</v>
      </c>
      <c r="B25" s="252" t="s">
        <v>888</v>
      </c>
      <c r="C25" s="234">
        <v>2013</v>
      </c>
      <c r="D25" s="253">
        <v>1950.01</v>
      </c>
    </row>
    <row r="26" spans="1:4" ht="15">
      <c r="A26" s="246">
        <v>18</v>
      </c>
      <c r="B26" s="254" t="s">
        <v>1463</v>
      </c>
      <c r="C26" s="234">
        <v>2008</v>
      </c>
      <c r="D26" s="240">
        <v>27675.7</v>
      </c>
    </row>
    <row r="27" spans="1:4" ht="15">
      <c r="A27" s="246">
        <v>19</v>
      </c>
      <c r="B27" s="255" t="s">
        <v>826</v>
      </c>
      <c r="C27" s="255">
        <v>2016</v>
      </c>
      <c r="D27" s="256">
        <v>12899</v>
      </c>
    </row>
    <row r="28" spans="1:4" ht="15">
      <c r="A28" s="246">
        <v>20</v>
      </c>
      <c r="B28" s="255" t="s">
        <v>826</v>
      </c>
      <c r="C28" s="255">
        <v>2016</v>
      </c>
      <c r="D28" s="256">
        <v>12899</v>
      </c>
    </row>
    <row r="29" spans="1:4" ht="15">
      <c r="A29" s="246">
        <v>21</v>
      </c>
      <c r="B29" s="255" t="s">
        <v>825</v>
      </c>
      <c r="C29" s="250">
        <v>2011</v>
      </c>
      <c r="D29" s="256">
        <v>3896.97</v>
      </c>
    </row>
    <row r="30" spans="1:4" ht="15">
      <c r="A30" s="246">
        <v>22</v>
      </c>
      <c r="B30" s="252" t="s">
        <v>1464</v>
      </c>
      <c r="C30" s="234">
        <v>2007</v>
      </c>
      <c r="D30" s="253">
        <v>23198.3</v>
      </c>
    </row>
    <row r="31" spans="1:4" ht="15">
      <c r="A31" s="246">
        <v>23</v>
      </c>
      <c r="B31" s="257" t="s">
        <v>1465</v>
      </c>
      <c r="C31" s="257">
        <v>2009</v>
      </c>
      <c r="D31" s="258">
        <v>27631.78</v>
      </c>
    </row>
    <row r="32" spans="1:4" ht="15">
      <c r="A32" s="246">
        <v>24</v>
      </c>
      <c r="B32" s="255" t="s">
        <v>1466</v>
      </c>
      <c r="C32" s="255">
        <v>2008</v>
      </c>
      <c r="D32" s="256">
        <v>27675.7</v>
      </c>
    </row>
    <row r="33" spans="1:4" ht="15">
      <c r="A33" s="246">
        <v>25</v>
      </c>
      <c r="B33" s="255" t="s">
        <v>1467</v>
      </c>
      <c r="C33" s="250">
        <v>2015</v>
      </c>
      <c r="D33" s="256">
        <v>14437.74</v>
      </c>
    </row>
    <row r="34" spans="1:4" ht="15">
      <c r="A34" s="246">
        <v>26</v>
      </c>
      <c r="B34" s="255" t="s">
        <v>1467</v>
      </c>
      <c r="C34" s="250">
        <v>2015</v>
      </c>
      <c r="D34" s="256">
        <v>14437.74</v>
      </c>
    </row>
    <row r="35" spans="1:4" ht="15">
      <c r="A35" s="246">
        <v>27</v>
      </c>
      <c r="B35" s="257" t="s">
        <v>1468</v>
      </c>
      <c r="C35" s="257">
        <v>2008</v>
      </c>
      <c r="D35" s="258">
        <v>3090</v>
      </c>
    </row>
    <row r="36" spans="1:4" ht="15">
      <c r="A36" s="284">
        <v>28</v>
      </c>
      <c r="B36" s="285" t="s">
        <v>1478</v>
      </c>
      <c r="C36" s="286">
        <v>2009</v>
      </c>
      <c r="D36" s="258">
        <v>27631.78</v>
      </c>
    </row>
    <row r="37" spans="1:4" ht="15">
      <c r="A37" s="284">
        <v>29</v>
      </c>
      <c r="B37" s="285" t="s">
        <v>1478</v>
      </c>
      <c r="C37" s="286">
        <v>2009</v>
      </c>
      <c r="D37" s="258">
        <v>27631.78</v>
      </c>
    </row>
    <row r="38" spans="1:6" ht="15">
      <c r="A38" s="284">
        <v>30</v>
      </c>
      <c r="B38" s="287" t="s">
        <v>1479</v>
      </c>
      <c r="C38" s="288">
        <v>2007</v>
      </c>
      <c r="D38" s="258">
        <v>23198</v>
      </c>
      <c r="E38"/>
      <c r="F38"/>
    </row>
    <row r="39" spans="1:5" ht="15">
      <c r="A39" s="246"/>
      <c r="B39" s="257"/>
      <c r="C39" s="257"/>
      <c r="D39" s="289">
        <f>SUM(D9:D38)</f>
        <v>294741.39</v>
      </c>
      <c r="E39" s="262"/>
    </row>
    <row r="40" spans="1:4" ht="15">
      <c r="A40" s="221" t="s">
        <v>1473</v>
      </c>
      <c r="B40" s="221"/>
      <c r="C40" s="223"/>
      <c r="D40" s="224"/>
    </row>
    <row r="41" spans="1:4" ht="15">
      <c r="A41" s="232">
        <v>1</v>
      </c>
      <c r="B41" s="252" t="s">
        <v>831</v>
      </c>
      <c r="C41" s="234">
        <v>2013</v>
      </c>
      <c r="D41" s="253">
        <v>1498.9</v>
      </c>
    </row>
    <row r="42" spans="1:4" ht="24">
      <c r="A42" s="232">
        <v>2</v>
      </c>
      <c r="B42" s="252" t="s">
        <v>832</v>
      </c>
      <c r="C42" s="234">
        <v>2013</v>
      </c>
      <c r="D42" s="253">
        <v>13229</v>
      </c>
    </row>
    <row r="43" spans="1:4" ht="15">
      <c r="A43" s="232">
        <v>3</v>
      </c>
      <c r="B43" s="250" t="s">
        <v>924</v>
      </c>
      <c r="C43" s="250">
        <v>2015</v>
      </c>
      <c r="D43" s="251">
        <v>2948.99</v>
      </c>
    </row>
    <row r="44" spans="1:4" ht="15">
      <c r="A44" s="232">
        <v>4</v>
      </c>
      <c r="B44" s="252" t="s">
        <v>833</v>
      </c>
      <c r="C44" s="234">
        <v>2012</v>
      </c>
      <c r="D44" s="253">
        <v>716.77</v>
      </c>
    </row>
    <row r="45" spans="1:4" ht="36">
      <c r="A45" s="232">
        <v>5</v>
      </c>
      <c r="B45" s="252" t="s">
        <v>834</v>
      </c>
      <c r="C45" s="234">
        <v>2011</v>
      </c>
      <c r="D45" s="253">
        <v>1575</v>
      </c>
    </row>
    <row r="46" spans="1:4" ht="15">
      <c r="A46" s="232">
        <v>6</v>
      </c>
      <c r="B46" s="252" t="s">
        <v>835</v>
      </c>
      <c r="C46" s="234">
        <v>2013</v>
      </c>
      <c r="D46" s="253">
        <v>1048.9</v>
      </c>
    </row>
    <row r="47" spans="1:4" ht="36">
      <c r="A47" s="232">
        <v>7</v>
      </c>
      <c r="B47" s="238" t="s">
        <v>828</v>
      </c>
      <c r="C47" s="239">
        <v>2012</v>
      </c>
      <c r="D47" s="240">
        <v>1688</v>
      </c>
    </row>
    <row r="48" spans="1:4" ht="24">
      <c r="A48" s="232">
        <v>8</v>
      </c>
      <c r="B48" s="252" t="s">
        <v>1422</v>
      </c>
      <c r="C48" s="234">
        <v>2009</v>
      </c>
      <c r="D48" s="253">
        <v>3489</v>
      </c>
    </row>
    <row r="49" spans="1:4" ht="15">
      <c r="A49" s="232">
        <v>9</v>
      </c>
      <c r="B49" s="250" t="s">
        <v>923</v>
      </c>
      <c r="C49" s="250">
        <v>2015</v>
      </c>
      <c r="D49" s="251">
        <v>10500</v>
      </c>
    </row>
    <row r="50" spans="1:4" ht="24">
      <c r="A50" s="232">
        <v>10</v>
      </c>
      <c r="B50" s="252" t="s">
        <v>836</v>
      </c>
      <c r="C50" s="234">
        <v>2012</v>
      </c>
      <c r="D50" s="253">
        <v>15339</v>
      </c>
    </row>
    <row r="51" spans="1:4" ht="24">
      <c r="A51" s="232">
        <v>11</v>
      </c>
      <c r="B51" s="252" t="s">
        <v>1423</v>
      </c>
      <c r="C51" s="234">
        <v>2008</v>
      </c>
      <c r="D51" s="253">
        <v>14398</v>
      </c>
    </row>
    <row r="52" spans="1:4" ht="24">
      <c r="A52" s="232">
        <v>12</v>
      </c>
      <c r="B52" s="254" t="s">
        <v>837</v>
      </c>
      <c r="C52" s="234">
        <v>2011</v>
      </c>
      <c r="D52" s="240">
        <v>11194</v>
      </c>
    </row>
    <row r="53" spans="1:4" ht="24">
      <c r="A53" s="232">
        <v>13</v>
      </c>
      <c r="B53" s="252" t="s">
        <v>838</v>
      </c>
      <c r="C53" s="234">
        <v>2012</v>
      </c>
      <c r="D53" s="253">
        <v>958.8</v>
      </c>
    </row>
    <row r="54" spans="1:4" ht="24">
      <c r="A54" s="232">
        <v>14</v>
      </c>
      <c r="B54" s="252" t="s">
        <v>838</v>
      </c>
      <c r="C54" s="234">
        <v>2012</v>
      </c>
      <c r="D54" s="253">
        <v>958.8</v>
      </c>
    </row>
    <row r="55" spans="1:4" ht="24">
      <c r="A55" s="232">
        <v>15</v>
      </c>
      <c r="B55" s="252" t="s">
        <v>838</v>
      </c>
      <c r="C55" s="234">
        <v>2012</v>
      </c>
      <c r="D55" s="253">
        <v>958.8</v>
      </c>
    </row>
    <row r="56" spans="1:4" ht="24">
      <c r="A56" s="232">
        <v>16</v>
      </c>
      <c r="B56" s="252" t="s">
        <v>838</v>
      </c>
      <c r="C56" s="234">
        <v>2012</v>
      </c>
      <c r="D56" s="253">
        <v>958.8</v>
      </c>
    </row>
    <row r="57" spans="1:4" ht="24">
      <c r="A57" s="232">
        <v>17</v>
      </c>
      <c r="B57" s="252" t="s">
        <v>838</v>
      </c>
      <c r="C57" s="234">
        <v>2012</v>
      </c>
      <c r="D57" s="253">
        <v>958.8</v>
      </c>
    </row>
    <row r="58" spans="1:4" ht="15">
      <c r="A58" s="232">
        <v>18</v>
      </c>
      <c r="B58" s="252" t="s">
        <v>1424</v>
      </c>
      <c r="C58" s="234">
        <v>2010</v>
      </c>
      <c r="D58" s="253">
        <v>2750</v>
      </c>
    </row>
    <row r="59" spans="1:4" ht="36">
      <c r="A59" s="232">
        <v>19</v>
      </c>
      <c r="B59" s="252" t="s">
        <v>839</v>
      </c>
      <c r="C59" s="234">
        <v>2011</v>
      </c>
      <c r="D59" s="253">
        <v>1979</v>
      </c>
    </row>
    <row r="60" spans="1:4" ht="15">
      <c r="A60" s="232">
        <v>20</v>
      </c>
      <c r="B60" s="250" t="s">
        <v>914</v>
      </c>
      <c r="C60" s="250">
        <v>2014</v>
      </c>
      <c r="D60" s="251">
        <v>8660</v>
      </c>
    </row>
    <row r="61" spans="1:4" ht="24">
      <c r="A61" s="232">
        <v>21</v>
      </c>
      <c r="B61" s="252" t="s">
        <v>840</v>
      </c>
      <c r="C61" s="234">
        <v>2012</v>
      </c>
      <c r="D61" s="253">
        <v>7058</v>
      </c>
    </row>
    <row r="62" spans="1:4" ht="24">
      <c r="A62" s="232">
        <v>22</v>
      </c>
      <c r="B62" s="252" t="s">
        <v>840</v>
      </c>
      <c r="C62" s="234">
        <v>2012</v>
      </c>
      <c r="D62" s="253">
        <v>7781</v>
      </c>
    </row>
    <row r="63" spans="1:4" ht="15">
      <c r="A63" s="232">
        <v>23</v>
      </c>
      <c r="B63" s="252" t="s">
        <v>841</v>
      </c>
      <c r="C63" s="234">
        <v>2013</v>
      </c>
      <c r="D63" s="253">
        <v>1732</v>
      </c>
    </row>
    <row r="64" spans="1:4" ht="15">
      <c r="A64" s="232">
        <v>24</v>
      </c>
      <c r="B64" s="252" t="s">
        <v>841</v>
      </c>
      <c r="C64" s="234">
        <v>2013</v>
      </c>
      <c r="D64" s="253">
        <v>1732</v>
      </c>
    </row>
    <row r="65" spans="1:4" ht="15">
      <c r="A65" s="232">
        <v>25</v>
      </c>
      <c r="B65" s="252" t="s">
        <v>842</v>
      </c>
      <c r="C65" s="234">
        <v>2011</v>
      </c>
      <c r="D65" s="253">
        <v>1728</v>
      </c>
    </row>
    <row r="66" spans="1:4" ht="15">
      <c r="A66" s="232">
        <v>26</v>
      </c>
      <c r="B66" s="252" t="s">
        <v>843</v>
      </c>
      <c r="C66" s="234">
        <v>2011</v>
      </c>
      <c r="D66" s="253">
        <v>1199</v>
      </c>
    </row>
    <row r="67" spans="1:4" ht="15">
      <c r="A67" s="232">
        <v>27</v>
      </c>
      <c r="B67" s="252" t="s">
        <v>844</v>
      </c>
      <c r="C67" s="234">
        <v>2011</v>
      </c>
      <c r="D67" s="253">
        <v>1482</v>
      </c>
    </row>
    <row r="68" spans="1:4" ht="15">
      <c r="A68" s="232">
        <v>28</v>
      </c>
      <c r="B68" s="250" t="s">
        <v>918</v>
      </c>
      <c r="C68" s="250">
        <v>2015</v>
      </c>
      <c r="D68" s="251">
        <v>1199.01</v>
      </c>
    </row>
    <row r="69" spans="1:4" ht="15">
      <c r="A69" s="232">
        <v>29</v>
      </c>
      <c r="B69" s="250" t="s">
        <v>918</v>
      </c>
      <c r="C69" s="250">
        <v>2015</v>
      </c>
      <c r="D69" s="251">
        <v>1199.01</v>
      </c>
    </row>
    <row r="70" spans="1:4" ht="15">
      <c r="A70" s="232">
        <v>30</v>
      </c>
      <c r="B70" s="238" t="s">
        <v>827</v>
      </c>
      <c r="C70" s="239">
        <v>2012</v>
      </c>
      <c r="D70" s="240">
        <v>1071</v>
      </c>
    </row>
    <row r="71" spans="1:4" ht="15">
      <c r="A71" s="232">
        <v>31</v>
      </c>
      <c r="B71" s="252" t="s">
        <v>845</v>
      </c>
      <c r="C71" s="234">
        <v>2013</v>
      </c>
      <c r="D71" s="253">
        <v>3399</v>
      </c>
    </row>
    <row r="72" spans="1:4" ht="15">
      <c r="A72" s="232">
        <v>32</v>
      </c>
      <c r="B72" s="252" t="s">
        <v>846</v>
      </c>
      <c r="C72" s="234">
        <v>2013</v>
      </c>
      <c r="D72" s="253">
        <v>3658.8</v>
      </c>
    </row>
    <row r="73" spans="1:4" ht="15">
      <c r="A73" s="232">
        <v>33</v>
      </c>
      <c r="B73" s="252" t="s">
        <v>847</v>
      </c>
      <c r="C73" s="234">
        <v>2013</v>
      </c>
      <c r="D73" s="253">
        <v>2199</v>
      </c>
    </row>
    <row r="74" spans="1:4" ht="15">
      <c r="A74" s="232">
        <v>34</v>
      </c>
      <c r="B74" s="252" t="s">
        <v>848</v>
      </c>
      <c r="C74" s="234">
        <v>2013</v>
      </c>
      <c r="D74" s="253">
        <v>2599</v>
      </c>
    </row>
    <row r="75" spans="1:4" ht="15">
      <c r="A75" s="232">
        <v>35</v>
      </c>
      <c r="B75" s="252" t="s">
        <v>849</v>
      </c>
      <c r="C75" s="234">
        <v>2013</v>
      </c>
      <c r="D75" s="253">
        <v>1899</v>
      </c>
    </row>
    <row r="76" spans="1:4" ht="24">
      <c r="A76" s="232">
        <v>36</v>
      </c>
      <c r="B76" s="252" t="s">
        <v>850</v>
      </c>
      <c r="C76" s="234">
        <v>2011</v>
      </c>
      <c r="D76" s="253">
        <v>3099</v>
      </c>
    </row>
    <row r="77" spans="1:4" ht="24">
      <c r="A77" s="232">
        <v>37</v>
      </c>
      <c r="B77" s="252" t="s">
        <v>1425</v>
      </c>
      <c r="C77" s="234">
        <v>2006</v>
      </c>
      <c r="D77" s="253">
        <v>24996.23</v>
      </c>
    </row>
    <row r="78" spans="1:4" ht="15">
      <c r="A78" s="232">
        <v>38</v>
      </c>
      <c r="B78" s="252" t="s">
        <v>851</v>
      </c>
      <c r="C78" s="234">
        <v>2011</v>
      </c>
      <c r="D78" s="253">
        <v>3400</v>
      </c>
    </row>
    <row r="79" spans="1:4" ht="15">
      <c r="A79" s="232">
        <v>39</v>
      </c>
      <c r="B79" s="252" t="s">
        <v>851</v>
      </c>
      <c r="C79" s="234">
        <v>2011</v>
      </c>
      <c r="D79" s="253">
        <v>3400</v>
      </c>
    </row>
    <row r="80" spans="1:4" ht="15">
      <c r="A80" s="232">
        <v>40</v>
      </c>
      <c r="B80" s="252" t="s">
        <v>851</v>
      </c>
      <c r="C80" s="234">
        <v>2011</v>
      </c>
      <c r="D80" s="253">
        <v>3400.01</v>
      </c>
    </row>
    <row r="81" spans="1:4" ht="15">
      <c r="A81" s="232">
        <v>41</v>
      </c>
      <c r="B81" s="250" t="s">
        <v>919</v>
      </c>
      <c r="C81" s="250">
        <v>2015</v>
      </c>
      <c r="D81" s="251">
        <v>1426.8</v>
      </c>
    </row>
    <row r="82" spans="1:4" ht="24">
      <c r="A82" s="232">
        <v>42</v>
      </c>
      <c r="B82" s="252" t="s">
        <v>1426</v>
      </c>
      <c r="C82" s="234">
        <v>2010</v>
      </c>
      <c r="D82" s="253">
        <v>5699</v>
      </c>
    </row>
    <row r="83" spans="1:4" ht="15">
      <c r="A83" s="232">
        <v>43</v>
      </c>
      <c r="B83" s="252" t="s">
        <v>852</v>
      </c>
      <c r="C83" s="234">
        <v>2013</v>
      </c>
      <c r="D83" s="253">
        <v>34500</v>
      </c>
    </row>
    <row r="84" spans="1:4" ht="15">
      <c r="A84" s="232">
        <v>44</v>
      </c>
      <c r="B84" s="252" t="s">
        <v>853</v>
      </c>
      <c r="C84" s="234">
        <v>2012</v>
      </c>
      <c r="D84" s="253">
        <v>14962.95</v>
      </c>
    </row>
    <row r="85" spans="1:4" ht="15">
      <c r="A85" s="232">
        <v>45</v>
      </c>
      <c r="B85" s="255" t="s">
        <v>1427</v>
      </c>
      <c r="C85" s="255">
        <v>2010</v>
      </c>
      <c r="D85" s="256">
        <v>3767.36</v>
      </c>
    </row>
    <row r="86" spans="1:4" ht="15">
      <c r="A86" s="232">
        <v>46</v>
      </c>
      <c r="B86" s="255" t="s">
        <v>1428</v>
      </c>
      <c r="C86" s="255">
        <v>2008</v>
      </c>
      <c r="D86" s="256">
        <v>5663.24</v>
      </c>
    </row>
    <row r="87" spans="1:4" ht="15">
      <c r="A87" s="232">
        <v>47</v>
      </c>
      <c r="B87" s="252" t="s">
        <v>854</v>
      </c>
      <c r="C87" s="234">
        <v>2011</v>
      </c>
      <c r="D87" s="253">
        <v>4382.49</v>
      </c>
    </row>
    <row r="88" spans="1:4" ht="15">
      <c r="A88" s="232">
        <v>48</v>
      </c>
      <c r="B88" s="252" t="s">
        <v>854</v>
      </c>
      <c r="C88" s="234">
        <v>2011</v>
      </c>
      <c r="D88" s="253">
        <v>4382.49</v>
      </c>
    </row>
    <row r="89" spans="1:4" ht="15">
      <c r="A89" s="232">
        <v>49</v>
      </c>
      <c r="B89" s="252" t="s">
        <v>854</v>
      </c>
      <c r="C89" s="234">
        <v>2011</v>
      </c>
      <c r="D89" s="253">
        <v>4382.49</v>
      </c>
    </row>
    <row r="90" spans="1:4" ht="15">
      <c r="A90" s="232">
        <v>50</v>
      </c>
      <c r="B90" s="252" t="s">
        <v>855</v>
      </c>
      <c r="C90" s="234">
        <v>2011</v>
      </c>
      <c r="D90" s="253">
        <v>21588.96</v>
      </c>
    </row>
    <row r="91" spans="1:4" ht="15">
      <c r="A91" s="232">
        <v>51</v>
      </c>
      <c r="B91" s="252" t="s">
        <v>855</v>
      </c>
      <c r="C91" s="234">
        <v>2011</v>
      </c>
      <c r="D91" s="253">
        <v>21588.96</v>
      </c>
    </row>
    <row r="92" spans="1:4" ht="24">
      <c r="A92" s="232">
        <v>52</v>
      </c>
      <c r="B92" s="252" t="s">
        <v>856</v>
      </c>
      <c r="C92" s="234">
        <v>2012</v>
      </c>
      <c r="D92" s="253">
        <v>3493.2</v>
      </c>
    </row>
    <row r="93" spans="1:4" ht="24">
      <c r="A93" s="232">
        <v>53</v>
      </c>
      <c r="B93" s="252" t="s">
        <v>856</v>
      </c>
      <c r="C93" s="234">
        <v>2012</v>
      </c>
      <c r="D93" s="253">
        <v>3493.2</v>
      </c>
    </row>
    <row r="94" spans="1:4" ht="24">
      <c r="A94" s="232">
        <v>54</v>
      </c>
      <c r="B94" s="252" t="s">
        <v>856</v>
      </c>
      <c r="C94" s="234">
        <v>2012</v>
      </c>
      <c r="D94" s="253">
        <v>3493.2</v>
      </c>
    </row>
    <row r="95" spans="1:4" ht="24">
      <c r="A95" s="232">
        <v>55</v>
      </c>
      <c r="B95" s="252" t="s">
        <v>856</v>
      </c>
      <c r="C95" s="234">
        <v>2012</v>
      </c>
      <c r="D95" s="253">
        <v>3493.2</v>
      </c>
    </row>
    <row r="96" spans="1:4" ht="24">
      <c r="A96" s="232">
        <v>56</v>
      </c>
      <c r="B96" s="252" t="s">
        <v>856</v>
      </c>
      <c r="C96" s="234">
        <v>2012</v>
      </c>
      <c r="D96" s="253">
        <v>3493.2</v>
      </c>
    </row>
    <row r="97" spans="1:4" ht="24">
      <c r="A97" s="232">
        <v>57</v>
      </c>
      <c r="B97" s="252" t="s">
        <v>856</v>
      </c>
      <c r="C97" s="234">
        <v>2012</v>
      </c>
      <c r="D97" s="253">
        <v>3493.2</v>
      </c>
    </row>
    <row r="98" spans="1:4" ht="24">
      <c r="A98" s="232">
        <v>58</v>
      </c>
      <c r="B98" s="252" t="s">
        <v>856</v>
      </c>
      <c r="C98" s="234">
        <v>2012</v>
      </c>
      <c r="D98" s="253">
        <v>3493.2</v>
      </c>
    </row>
    <row r="99" spans="1:4" ht="24">
      <c r="A99" s="232">
        <v>59</v>
      </c>
      <c r="B99" s="252" t="s">
        <v>856</v>
      </c>
      <c r="C99" s="234">
        <v>2012</v>
      </c>
      <c r="D99" s="253">
        <v>3493.2</v>
      </c>
    </row>
    <row r="100" spans="1:4" ht="24">
      <c r="A100" s="232">
        <v>60</v>
      </c>
      <c r="B100" s="252" t="s">
        <v>856</v>
      </c>
      <c r="C100" s="234">
        <v>2012</v>
      </c>
      <c r="D100" s="253">
        <v>3493.2</v>
      </c>
    </row>
    <row r="101" spans="1:4" ht="24">
      <c r="A101" s="232">
        <v>61</v>
      </c>
      <c r="B101" s="252" t="s">
        <v>856</v>
      </c>
      <c r="C101" s="234">
        <v>2012</v>
      </c>
      <c r="D101" s="253">
        <v>3493.2</v>
      </c>
    </row>
    <row r="102" spans="1:4" ht="24">
      <c r="A102" s="232">
        <v>62</v>
      </c>
      <c r="B102" s="252" t="s">
        <v>856</v>
      </c>
      <c r="C102" s="234">
        <v>2012</v>
      </c>
      <c r="D102" s="253">
        <v>3493.2</v>
      </c>
    </row>
    <row r="103" spans="1:4" ht="24">
      <c r="A103" s="232">
        <v>63</v>
      </c>
      <c r="B103" s="252" t="s">
        <v>856</v>
      </c>
      <c r="C103" s="234">
        <v>2012</v>
      </c>
      <c r="D103" s="253">
        <v>3493.2</v>
      </c>
    </row>
    <row r="104" spans="1:4" ht="24">
      <c r="A104" s="232">
        <v>64</v>
      </c>
      <c r="B104" s="252" t="s">
        <v>856</v>
      </c>
      <c r="C104" s="234">
        <v>2012</v>
      </c>
      <c r="D104" s="253">
        <v>3493.2</v>
      </c>
    </row>
    <row r="105" spans="1:4" ht="24">
      <c r="A105" s="232">
        <v>65</v>
      </c>
      <c r="B105" s="252" t="s">
        <v>856</v>
      </c>
      <c r="C105" s="234">
        <v>2012</v>
      </c>
      <c r="D105" s="253">
        <v>3493.2</v>
      </c>
    </row>
    <row r="106" spans="1:4" ht="24">
      <c r="A106" s="232">
        <v>66</v>
      </c>
      <c r="B106" s="252" t="s">
        <v>1429</v>
      </c>
      <c r="C106" s="234">
        <v>2010</v>
      </c>
      <c r="D106" s="253">
        <v>3340</v>
      </c>
    </row>
    <row r="107" spans="1:4" ht="24">
      <c r="A107" s="232">
        <v>67</v>
      </c>
      <c r="B107" s="252" t="s">
        <v>857</v>
      </c>
      <c r="C107" s="234">
        <v>2011</v>
      </c>
      <c r="D107" s="253">
        <v>2082.9</v>
      </c>
    </row>
    <row r="108" spans="1:4" ht="24">
      <c r="A108" s="232">
        <v>68</v>
      </c>
      <c r="B108" s="259" t="s">
        <v>906</v>
      </c>
      <c r="C108" s="241">
        <v>2014</v>
      </c>
      <c r="D108" s="253">
        <v>6398</v>
      </c>
    </row>
    <row r="109" spans="1:4" ht="24">
      <c r="A109" s="232">
        <v>69</v>
      </c>
      <c r="B109" s="252" t="s">
        <v>858</v>
      </c>
      <c r="C109" s="234">
        <v>2013</v>
      </c>
      <c r="D109" s="253">
        <v>3800</v>
      </c>
    </row>
    <row r="110" spans="1:4" ht="24">
      <c r="A110" s="232">
        <v>70</v>
      </c>
      <c r="B110" s="252" t="s">
        <v>858</v>
      </c>
      <c r="C110" s="234">
        <v>2013</v>
      </c>
      <c r="D110" s="253">
        <v>3919</v>
      </c>
    </row>
    <row r="111" spans="1:4" ht="15">
      <c r="A111" s="232">
        <v>71</v>
      </c>
      <c r="B111" s="252" t="s">
        <v>859</v>
      </c>
      <c r="C111" s="234">
        <v>2011</v>
      </c>
      <c r="D111" s="253">
        <v>2950</v>
      </c>
    </row>
    <row r="112" spans="1:4" ht="15">
      <c r="A112" s="232">
        <v>72</v>
      </c>
      <c r="B112" s="252" t="s">
        <v>860</v>
      </c>
      <c r="C112" s="234">
        <v>2013</v>
      </c>
      <c r="D112" s="253">
        <v>9197.1</v>
      </c>
    </row>
    <row r="113" spans="1:4" ht="24">
      <c r="A113" s="232">
        <v>73</v>
      </c>
      <c r="B113" s="252" t="s">
        <v>861</v>
      </c>
      <c r="C113" s="234">
        <v>2013</v>
      </c>
      <c r="D113" s="253">
        <v>8999.1</v>
      </c>
    </row>
    <row r="114" spans="1:4" ht="24">
      <c r="A114" s="232">
        <v>74</v>
      </c>
      <c r="B114" s="252" t="s">
        <v>861</v>
      </c>
      <c r="C114" s="234">
        <v>2013</v>
      </c>
      <c r="D114" s="253">
        <v>8999.11</v>
      </c>
    </row>
    <row r="115" spans="1:4" ht="15">
      <c r="A115" s="232">
        <v>75</v>
      </c>
      <c r="B115" s="252" t="s">
        <v>862</v>
      </c>
      <c r="C115" s="234">
        <v>2011</v>
      </c>
      <c r="D115" s="253">
        <v>3738.01</v>
      </c>
    </row>
    <row r="116" spans="1:4" ht="24">
      <c r="A116" s="232">
        <v>76</v>
      </c>
      <c r="B116" s="252" t="s">
        <v>863</v>
      </c>
      <c r="C116" s="234">
        <v>2012</v>
      </c>
      <c r="D116" s="253">
        <v>3419</v>
      </c>
    </row>
    <row r="117" spans="1:4" ht="15">
      <c r="A117" s="232">
        <v>77</v>
      </c>
      <c r="B117" s="252" t="s">
        <v>864</v>
      </c>
      <c r="C117" s="234">
        <v>2011</v>
      </c>
      <c r="D117" s="253">
        <v>1439.1</v>
      </c>
    </row>
    <row r="118" spans="1:4" ht="15">
      <c r="A118" s="232">
        <v>78</v>
      </c>
      <c r="B118" s="250" t="s">
        <v>921</v>
      </c>
      <c r="C118" s="250">
        <v>2015</v>
      </c>
      <c r="D118" s="251">
        <v>2835</v>
      </c>
    </row>
    <row r="119" spans="1:4" ht="15">
      <c r="A119" s="232">
        <v>79</v>
      </c>
      <c r="B119" s="250" t="s">
        <v>921</v>
      </c>
      <c r="C119" s="250">
        <v>2015</v>
      </c>
      <c r="D119" s="251">
        <v>2835</v>
      </c>
    </row>
    <row r="120" spans="1:4" ht="15">
      <c r="A120" s="232">
        <v>80</v>
      </c>
      <c r="B120" s="250" t="s">
        <v>921</v>
      </c>
      <c r="C120" s="250">
        <v>2015</v>
      </c>
      <c r="D120" s="251">
        <v>2835</v>
      </c>
    </row>
    <row r="121" spans="1:4" ht="15">
      <c r="A121" s="232">
        <v>81</v>
      </c>
      <c r="B121" s="250" t="s">
        <v>921</v>
      </c>
      <c r="C121" s="250">
        <v>2015</v>
      </c>
      <c r="D121" s="251">
        <v>2835</v>
      </c>
    </row>
    <row r="122" spans="1:4" ht="15">
      <c r="A122" s="232">
        <v>82</v>
      </c>
      <c r="B122" s="250" t="s">
        <v>921</v>
      </c>
      <c r="C122" s="250">
        <v>2015</v>
      </c>
      <c r="D122" s="251">
        <v>2835</v>
      </c>
    </row>
    <row r="123" spans="1:4" ht="15">
      <c r="A123" s="232">
        <v>83</v>
      </c>
      <c r="B123" s="250" t="s">
        <v>921</v>
      </c>
      <c r="C123" s="250">
        <v>2015</v>
      </c>
      <c r="D123" s="251">
        <v>2835</v>
      </c>
    </row>
    <row r="124" spans="1:4" ht="15">
      <c r="A124" s="232">
        <v>84</v>
      </c>
      <c r="B124" s="250" t="s">
        <v>921</v>
      </c>
      <c r="C124" s="250">
        <v>2015</v>
      </c>
      <c r="D124" s="251">
        <v>2835</v>
      </c>
    </row>
    <row r="125" spans="1:4" ht="15">
      <c r="A125" s="232">
        <v>85</v>
      </c>
      <c r="B125" s="250" t="s">
        <v>921</v>
      </c>
      <c r="C125" s="250">
        <v>2015</v>
      </c>
      <c r="D125" s="251">
        <v>2835</v>
      </c>
    </row>
    <row r="126" spans="1:4" ht="15">
      <c r="A126" s="232">
        <v>86</v>
      </c>
      <c r="B126" s="250" t="s">
        <v>921</v>
      </c>
      <c r="C126" s="250">
        <v>2015</v>
      </c>
      <c r="D126" s="251">
        <v>2835</v>
      </c>
    </row>
    <row r="127" spans="1:4" ht="15">
      <c r="A127" s="232">
        <v>87</v>
      </c>
      <c r="B127" s="250" t="s">
        <v>921</v>
      </c>
      <c r="C127" s="250">
        <v>2015</v>
      </c>
      <c r="D127" s="251">
        <v>2835</v>
      </c>
    </row>
    <row r="128" spans="1:4" ht="15">
      <c r="A128" s="232">
        <v>88</v>
      </c>
      <c r="B128" s="250" t="s">
        <v>921</v>
      </c>
      <c r="C128" s="250">
        <v>2015</v>
      </c>
      <c r="D128" s="251">
        <v>2835</v>
      </c>
    </row>
    <row r="129" spans="1:4" ht="15">
      <c r="A129" s="232">
        <v>89</v>
      </c>
      <c r="B129" s="250" t="s">
        <v>921</v>
      </c>
      <c r="C129" s="250">
        <v>2015</v>
      </c>
      <c r="D129" s="251">
        <v>2835</v>
      </c>
    </row>
    <row r="130" spans="1:4" ht="15">
      <c r="A130" s="232">
        <v>90</v>
      </c>
      <c r="B130" s="250" t="s">
        <v>921</v>
      </c>
      <c r="C130" s="250">
        <v>2015</v>
      </c>
      <c r="D130" s="251">
        <v>2835</v>
      </c>
    </row>
    <row r="131" spans="1:4" ht="15">
      <c r="A131" s="232">
        <v>91</v>
      </c>
      <c r="B131" s="250" t="s">
        <v>921</v>
      </c>
      <c r="C131" s="250">
        <v>2015</v>
      </c>
      <c r="D131" s="251">
        <v>2835</v>
      </c>
    </row>
    <row r="132" spans="1:4" ht="15">
      <c r="A132" s="232">
        <v>92</v>
      </c>
      <c r="B132" s="250" t="s">
        <v>921</v>
      </c>
      <c r="C132" s="250">
        <v>2015</v>
      </c>
      <c r="D132" s="251">
        <v>2835</v>
      </c>
    </row>
    <row r="133" spans="1:4" ht="15">
      <c r="A133" s="232">
        <v>93</v>
      </c>
      <c r="B133" s="250" t="s">
        <v>921</v>
      </c>
      <c r="C133" s="250">
        <v>2015</v>
      </c>
      <c r="D133" s="251">
        <v>2835</v>
      </c>
    </row>
    <row r="134" spans="1:4" ht="15">
      <c r="A134" s="232">
        <v>94</v>
      </c>
      <c r="B134" s="250" t="s">
        <v>921</v>
      </c>
      <c r="C134" s="250">
        <v>2015</v>
      </c>
      <c r="D134" s="251">
        <v>2835</v>
      </c>
    </row>
    <row r="135" spans="1:4" ht="15">
      <c r="A135" s="232">
        <v>95</v>
      </c>
      <c r="B135" s="250" t="s">
        <v>921</v>
      </c>
      <c r="C135" s="250">
        <v>2015</v>
      </c>
      <c r="D135" s="251">
        <v>2835</v>
      </c>
    </row>
    <row r="136" spans="1:4" ht="15">
      <c r="A136" s="232">
        <v>96</v>
      </c>
      <c r="B136" s="250" t="s">
        <v>921</v>
      </c>
      <c r="C136" s="250">
        <v>2015</v>
      </c>
      <c r="D136" s="251">
        <v>2835</v>
      </c>
    </row>
    <row r="137" spans="1:4" ht="15">
      <c r="A137" s="232">
        <v>97</v>
      </c>
      <c r="B137" s="250" t="s">
        <v>921</v>
      </c>
      <c r="C137" s="250">
        <v>2015</v>
      </c>
      <c r="D137" s="251">
        <v>2835</v>
      </c>
    </row>
    <row r="138" spans="1:4" ht="15">
      <c r="A138" s="232">
        <v>98</v>
      </c>
      <c r="B138" s="250" t="s">
        <v>921</v>
      </c>
      <c r="C138" s="250">
        <v>2015</v>
      </c>
      <c r="D138" s="251">
        <v>2835</v>
      </c>
    </row>
    <row r="139" spans="1:4" ht="15">
      <c r="A139" s="232">
        <v>99</v>
      </c>
      <c r="B139" s="250" t="s">
        <v>921</v>
      </c>
      <c r="C139" s="250">
        <v>2015</v>
      </c>
      <c r="D139" s="251">
        <v>2835</v>
      </c>
    </row>
    <row r="140" spans="1:4" ht="15">
      <c r="A140" s="232">
        <v>100</v>
      </c>
      <c r="B140" s="250" t="s">
        <v>921</v>
      </c>
      <c r="C140" s="250">
        <v>2015</v>
      </c>
      <c r="D140" s="251">
        <v>2835</v>
      </c>
    </row>
    <row r="141" spans="1:4" ht="15">
      <c r="A141" s="232">
        <v>101</v>
      </c>
      <c r="B141" s="250" t="s">
        <v>921</v>
      </c>
      <c r="C141" s="250">
        <v>2015</v>
      </c>
      <c r="D141" s="251">
        <v>2835</v>
      </c>
    </row>
    <row r="142" spans="1:4" ht="15">
      <c r="A142" s="232">
        <v>102</v>
      </c>
      <c r="B142" s="250" t="s">
        <v>921</v>
      </c>
      <c r="C142" s="250">
        <v>2015</v>
      </c>
      <c r="D142" s="251">
        <v>2835</v>
      </c>
    </row>
    <row r="143" spans="1:4" ht="15">
      <c r="A143" s="232">
        <v>103</v>
      </c>
      <c r="B143" s="250" t="s">
        <v>921</v>
      </c>
      <c r="C143" s="250">
        <v>2015</v>
      </c>
      <c r="D143" s="251">
        <v>2835</v>
      </c>
    </row>
    <row r="144" spans="1:4" ht="15">
      <c r="A144" s="232">
        <v>104</v>
      </c>
      <c r="B144" s="250" t="s">
        <v>921</v>
      </c>
      <c r="C144" s="250">
        <v>2015</v>
      </c>
      <c r="D144" s="251">
        <v>2835</v>
      </c>
    </row>
    <row r="145" spans="1:4" ht="15">
      <c r="A145" s="232">
        <v>105</v>
      </c>
      <c r="B145" s="250" t="s">
        <v>921</v>
      </c>
      <c r="C145" s="250">
        <v>2015</v>
      </c>
      <c r="D145" s="251">
        <v>2835</v>
      </c>
    </row>
    <row r="146" spans="1:4" ht="15">
      <c r="A146" s="232">
        <v>106</v>
      </c>
      <c r="B146" s="250" t="s">
        <v>921</v>
      </c>
      <c r="C146" s="250">
        <v>2015</v>
      </c>
      <c r="D146" s="251">
        <v>2835</v>
      </c>
    </row>
    <row r="147" spans="1:4" ht="15">
      <c r="A147" s="232">
        <v>107</v>
      </c>
      <c r="B147" s="250" t="s">
        <v>921</v>
      </c>
      <c r="C147" s="250">
        <v>2015</v>
      </c>
      <c r="D147" s="251">
        <v>2835</v>
      </c>
    </row>
    <row r="148" spans="1:4" ht="15">
      <c r="A148" s="232">
        <v>108</v>
      </c>
      <c r="B148" s="250" t="s">
        <v>921</v>
      </c>
      <c r="C148" s="250">
        <v>2015</v>
      </c>
      <c r="D148" s="251">
        <v>2835</v>
      </c>
    </row>
    <row r="149" spans="1:4" ht="15">
      <c r="A149" s="232">
        <v>109</v>
      </c>
      <c r="B149" s="250" t="s">
        <v>921</v>
      </c>
      <c r="C149" s="250">
        <v>2015</v>
      </c>
      <c r="D149" s="251">
        <v>2835</v>
      </c>
    </row>
    <row r="150" spans="1:4" ht="15">
      <c r="A150" s="232">
        <v>110</v>
      </c>
      <c r="B150" s="250" t="s">
        <v>921</v>
      </c>
      <c r="C150" s="250">
        <v>2015</v>
      </c>
      <c r="D150" s="251">
        <v>2835</v>
      </c>
    </row>
    <row r="151" spans="1:4" ht="15">
      <c r="A151" s="232">
        <v>111</v>
      </c>
      <c r="B151" s="250" t="s">
        <v>922</v>
      </c>
      <c r="C151" s="250">
        <v>2015</v>
      </c>
      <c r="D151" s="251">
        <v>3398.99</v>
      </c>
    </row>
    <row r="152" spans="1:4" ht="15">
      <c r="A152" s="232">
        <v>112</v>
      </c>
      <c r="B152" s="250" t="s">
        <v>922</v>
      </c>
      <c r="C152" s="250">
        <v>2015</v>
      </c>
      <c r="D152" s="251">
        <v>2843</v>
      </c>
    </row>
    <row r="153" spans="1:4" ht="15">
      <c r="A153" s="232">
        <v>113</v>
      </c>
      <c r="B153" s="250" t="s">
        <v>922</v>
      </c>
      <c r="C153" s="250">
        <v>2015</v>
      </c>
      <c r="D153" s="251">
        <v>2843</v>
      </c>
    </row>
    <row r="154" spans="1:4" ht="15">
      <c r="A154" s="232">
        <v>114</v>
      </c>
      <c r="B154" s="250" t="s">
        <v>922</v>
      </c>
      <c r="C154" s="250">
        <v>2015</v>
      </c>
      <c r="D154" s="251">
        <v>2843</v>
      </c>
    </row>
    <row r="155" spans="1:4" ht="15">
      <c r="A155" s="232">
        <v>115</v>
      </c>
      <c r="B155" s="250" t="s">
        <v>922</v>
      </c>
      <c r="C155" s="250">
        <v>2015</v>
      </c>
      <c r="D155" s="251">
        <v>2843</v>
      </c>
    </row>
    <row r="156" spans="1:4" ht="15">
      <c r="A156" s="232">
        <v>116</v>
      </c>
      <c r="B156" s="250" t="s">
        <v>922</v>
      </c>
      <c r="C156" s="250">
        <v>2015</v>
      </c>
      <c r="D156" s="251">
        <v>2843</v>
      </c>
    </row>
    <row r="157" spans="1:4" ht="15">
      <c r="A157" s="232">
        <v>117</v>
      </c>
      <c r="B157" s="250" t="s">
        <v>922</v>
      </c>
      <c r="C157" s="250">
        <v>2015</v>
      </c>
      <c r="D157" s="251">
        <v>2843</v>
      </c>
    </row>
    <row r="158" spans="1:4" ht="15">
      <c r="A158" s="232">
        <v>118</v>
      </c>
      <c r="B158" s="250" t="s">
        <v>922</v>
      </c>
      <c r="C158" s="250">
        <v>2015</v>
      </c>
      <c r="D158" s="251">
        <v>2843</v>
      </c>
    </row>
    <row r="159" spans="1:4" ht="15">
      <c r="A159" s="232">
        <v>119</v>
      </c>
      <c r="B159" s="250" t="s">
        <v>922</v>
      </c>
      <c r="C159" s="250">
        <v>2015</v>
      </c>
      <c r="D159" s="251">
        <v>2843</v>
      </c>
    </row>
    <row r="160" spans="1:4" ht="15">
      <c r="A160" s="232">
        <v>120</v>
      </c>
      <c r="B160" s="250" t="s">
        <v>922</v>
      </c>
      <c r="C160" s="250">
        <v>2015</v>
      </c>
      <c r="D160" s="251">
        <v>2843</v>
      </c>
    </row>
    <row r="161" spans="1:4" ht="15">
      <c r="A161" s="232">
        <v>121</v>
      </c>
      <c r="B161" s="250" t="s">
        <v>922</v>
      </c>
      <c r="C161" s="250">
        <v>2015</v>
      </c>
      <c r="D161" s="251">
        <v>2843</v>
      </c>
    </row>
    <row r="162" spans="1:4" ht="15">
      <c r="A162" s="232">
        <v>122</v>
      </c>
      <c r="B162" s="250" t="s">
        <v>922</v>
      </c>
      <c r="C162" s="250">
        <v>2015</v>
      </c>
      <c r="D162" s="251">
        <v>2843</v>
      </c>
    </row>
    <row r="163" spans="1:4" ht="15">
      <c r="A163" s="232">
        <v>123</v>
      </c>
      <c r="B163" s="250" t="s">
        <v>922</v>
      </c>
      <c r="C163" s="250">
        <v>2015</v>
      </c>
      <c r="D163" s="251">
        <v>2843</v>
      </c>
    </row>
    <row r="164" spans="1:4" ht="15">
      <c r="A164" s="232">
        <v>124</v>
      </c>
      <c r="B164" s="250" t="s">
        <v>922</v>
      </c>
      <c r="C164" s="250">
        <v>2015</v>
      </c>
      <c r="D164" s="251">
        <v>2843</v>
      </c>
    </row>
    <row r="165" spans="1:4" ht="15">
      <c r="A165" s="232">
        <v>125</v>
      </c>
      <c r="B165" s="250" t="s">
        <v>922</v>
      </c>
      <c r="C165" s="250">
        <v>2015</v>
      </c>
      <c r="D165" s="251">
        <v>2843</v>
      </c>
    </row>
    <row r="166" spans="1:4" ht="15">
      <c r="A166" s="232">
        <v>126</v>
      </c>
      <c r="B166" s="250" t="s">
        <v>922</v>
      </c>
      <c r="C166" s="250">
        <v>2015</v>
      </c>
      <c r="D166" s="251">
        <v>2843</v>
      </c>
    </row>
    <row r="167" spans="1:4" ht="15">
      <c r="A167" s="232">
        <v>127</v>
      </c>
      <c r="B167" s="250" t="s">
        <v>922</v>
      </c>
      <c r="C167" s="250">
        <v>2015</v>
      </c>
      <c r="D167" s="251">
        <v>2843</v>
      </c>
    </row>
    <row r="168" spans="1:4" ht="15">
      <c r="A168" s="232">
        <v>128</v>
      </c>
      <c r="B168" s="250" t="s">
        <v>922</v>
      </c>
      <c r="C168" s="250">
        <v>2015</v>
      </c>
      <c r="D168" s="251">
        <v>2843</v>
      </c>
    </row>
    <row r="169" spans="1:4" ht="15">
      <c r="A169" s="232">
        <v>129</v>
      </c>
      <c r="B169" s="250" t="s">
        <v>922</v>
      </c>
      <c r="C169" s="250">
        <v>2015</v>
      </c>
      <c r="D169" s="251">
        <v>2843</v>
      </c>
    </row>
    <row r="170" spans="1:4" ht="15">
      <c r="A170" s="232">
        <v>130</v>
      </c>
      <c r="B170" s="250" t="s">
        <v>922</v>
      </c>
      <c r="C170" s="250">
        <v>2015</v>
      </c>
      <c r="D170" s="251">
        <v>2843</v>
      </c>
    </row>
    <row r="171" spans="1:4" ht="15">
      <c r="A171" s="232">
        <v>131</v>
      </c>
      <c r="B171" s="250" t="s">
        <v>922</v>
      </c>
      <c r="C171" s="250">
        <v>2015</v>
      </c>
      <c r="D171" s="251">
        <v>2843</v>
      </c>
    </row>
    <row r="172" spans="1:4" ht="15">
      <c r="A172" s="232">
        <v>132</v>
      </c>
      <c r="B172" s="250" t="s">
        <v>922</v>
      </c>
      <c r="C172" s="250">
        <v>2015</v>
      </c>
      <c r="D172" s="251">
        <v>2843</v>
      </c>
    </row>
    <row r="173" spans="1:4" ht="15">
      <c r="A173" s="232">
        <v>133</v>
      </c>
      <c r="B173" s="250" t="s">
        <v>922</v>
      </c>
      <c r="C173" s="250">
        <v>2015</v>
      </c>
      <c r="D173" s="251">
        <v>2843</v>
      </c>
    </row>
    <row r="174" spans="1:4" ht="15">
      <c r="A174" s="232">
        <v>134</v>
      </c>
      <c r="B174" s="250" t="s">
        <v>922</v>
      </c>
      <c r="C174" s="250">
        <v>2015</v>
      </c>
      <c r="D174" s="251">
        <v>2843</v>
      </c>
    </row>
    <row r="175" spans="1:4" ht="15">
      <c r="A175" s="232">
        <v>135</v>
      </c>
      <c r="B175" s="250" t="s">
        <v>922</v>
      </c>
      <c r="C175" s="250">
        <v>2015</v>
      </c>
      <c r="D175" s="251">
        <v>2843</v>
      </c>
    </row>
    <row r="176" spans="1:4" ht="15">
      <c r="A176" s="232">
        <v>136</v>
      </c>
      <c r="B176" s="250" t="s">
        <v>922</v>
      </c>
      <c r="C176" s="250">
        <v>2015</v>
      </c>
      <c r="D176" s="251">
        <v>2843</v>
      </c>
    </row>
    <row r="177" spans="1:4" ht="15">
      <c r="A177" s="232">
        <v>137</v>
      </c>
      <c r="B177" s="250" t="s">
        <v>922</v>
      </c>
      <c r="C177" s="250">
        <v>2015</v>
      </c>
      <c r="D177" s="251">
        <v>2843</v>
      </c>
    </row>
    <row r="178" spans="1:4" ht="15">
      <c r="A178" s="232">
        <v>138</v>
      </c>
      <c r="B178" s="250" t="s">
        <v>922</v>
      </c>
      <c r="C178" s="250">
        <v>2015</v>
      </c>
      <c r="D178" s="251">
        <v>2843</v>
      </c>
    </row>
    <row r="179" spans="1:4" ht="15">
      <c r="A179" s="232">
        <v>139</v>
      </c>
      <c r="B179" s="250" t="s">
        <v>922</v>
      </c>
      <c r="C179" s="250">
        <v>2015</v>
      </c>
      <c r="D179" s="251">
        <v>2843</v>
      </c>
    </row>
    <row r="180" spans="1:4" ht="15">
      <c r="A180" s="232">
        <v>140</v>
      </c>
      <c r="B180" s="250" t="s">
        <v>922</v>
      </c>
      <c r="C180" s="250">
        <v>2015</v>
      </c>
      <c r="D180" s="251">
        <v>2843</v>
      </c>
    </row>
    <row r="181" spans="1:4" ht="15">
      <c r="A181" s="232">
        <v>141</v>
      </c>
      <c r="B181" s="250" t="s">
        <v>922</v>
      </c>
      <c r="C181" s="250">
        <v>2015</v>
      </c>
      <c r="D181" s="251">
        <v>2843</v>
      </c>
    </row>
    <row r="182" spans="1:4" ht="15">
      <c r="A182" s="232">
        <v>142</v>
      </c>
      <c r="B182" s="250" t="s">
        <v>922</v>
      </c>
      <c r="C182" s="250">
        <v>2015</v>
      </c>
      <c r="D182" s="251">
        <v>2843</v>
      </c>
    </row>
    <row r="183" spans="1:4" ht="15">
      <c r="A183" s="232">
        <v>143</v>
      </c>
      <c r="B183" s="250" t="s">
        <v>922</v>
      </c>
      <c r="C183" s="250">
        <v>2015</v>
      </c>
      <c r="D183" s="251">
        <v>2843</v>
      </c>
    </row>
    <row r="184" spans="1:4" ht="15">
      <c r="A184" s="232">
        <v>144</v>
      </c>
      <c r="B184" s="250" t="s">
        <v>922</v>
      </c>
      <c r="C184" s="250">
        <v>2015</v>
      </c>
      <c r="D184" s="251">
        <v>2843</v>
      </c>
    </row>
    <row r="185" spans="1:4" ht="15">
      <c r="A185" s="232">
        <v>145</v>
      </c>
      <c r="B185" s="250" t="s">
        <v>922</v>
      </c>
      <c r="C185" s="250">
        <v>2015</v>
      </c>
      <c r="D185" s="251">
        <v>2843</v>
      </c>
    </row>
    <row r="186" spans="1:4" ht="15">
      <c r="A186" s="232">
        <v>146</v>
      </c>
      <c r="B186" s="250" t="s">
        <v>922</v>
      </c>
      <c r="C186" s="250">
        <v>2015</v>
      </c>
      <c r="D186" s="251">
        <v>2843</v>
      </c>
    </row>
    <row r="187" spans="1:4" ht="15">
      <c r="A187" s="232">
        <v>147</v>
      </c>
      <c r="B187" s="250" t="s">
        <v>922</v>
      </c>
      <c r="C187" s="250">
        <v>2015</v>
      </c>
      <c r="D187" s="251">
        <v>2843</v>
      </c>
    </row>
    <row r="188" spans="1:4" ht="15">
      <c r="A188" s="232">
        <v>148</v>
      </c>
      <c r="B188" s="250" t="s">
        <v>922</v>
      </c>
      <c r="C188" s="250">
        <v>2015</v>
      </c>
      <c r="D188" s="251">
        <v>2843</v>
      </c>
    </row>
    <row r="189" spans="1:4" ht="15">
      <c r="A189" s="232">
        <v>149</v>
      </c>
      <c r="B189" s="250" t="s">
        <v>922</v>
      </c>
      <c r="C189" s="250">
        <v>2015</v>
      </c>
      <c r="D189" s="251">
        <v>2843</v>
      </c>
    </row>
    <row r="190" spans="1:4" ht="15">
      <c r="A190" s="232">
        <v>150</v>
      </c>
      <c r="B190" s="250" t="s">
        <v>922</v>
      </c>
      <c r="C190" s="250">
        <v>2015</v>
      </c>
      <c r="D190" s="251">
        <v>2843</v>
      </c>
    </row>
    <row r="191" spans="1:4" ht="15">
      <c r="A191" s="232">
        <v>151</v>
      </c>
      <c r="B191" s="250" t="s">
        <v>922</v>
      </c>
      <c r="C191" s="250">
        <v>2015</v>
      </c>
      <c r="D191" s="251">
        <v>2843</v>
      </c>
    </row>
    <row r="192" spans="1:4" ht="15">
      <c r="A192" s="232">
        <v>152</v>
      </c>
      <c r="B192" s="250" t="s">
        <v>922</v>
      </c>
      <c r="C192" s="250">
        <v>2015</v>
      </c>
      <c r="D192" s="251">
        <v>2843</v>
      </c>
    </row>
    <row r="193" spans="1:4" ht="15">
      <c r="A193" s="232">
        <v>153</v>
      </c>
      <c r="B193" s="250" t="s">
        <v>922</v>
      </c>
      <c r="C193" s="250">
        <v>2015</v>
      </c>
      <c r="D193" s="251">
        <v>2843</v>
      </c>
    </row>
    <row r="194" spans="1:4" ht="15">
      <c r="A194" s="232">
        <v>154</v>
      </c>
      <c r="B194" s="250" t="s">
        <v>922</v>
      </c>
      <c r="C194" s="250">
        <v>2015</v>
      </c>
      <c r="D194" s="251">
        <v>2843</v>
      </c>
    </row>
    <row r="195" spans="1:4" ht="15">
      <c r="A195" s="232">
        <v>155</v>
      </c>
      <c r="B195" s="250" t="s">
        <v>922</v>
      </c>
      <c r="C195" s="250">
        <v>2015</v>
      </c>
      <c r="D195" s="251">
        <v>2843</v>
      </c>
    </row>
    <row r="196" spans="1:4" ht="15">
      <c r="A196" s="232">
        <v>156</v>
      </c>
      <c r="B196" s="250" t="s">
        <v>922</v>
      </c>
      <c r="C196" s="250">
        <v>2015</v>
      </c>
      <c r="D196" s="251">
        <v>2843</v>
      </c>
    </row>
    <row r="197" spans="1:4" ht="15">
      <c r="A197" s="232">
        <v>157</v>
      </c>
      <c r="B197" s="250" t="s">
        <v>922</v>
      </c>
      <c r="C197" s="250">
        <v>2015</v>
      </c>
      <c r="D197" s="251">
        <v>2843</v>
      </c>
    </row>
    <row r="198" spans="1:4" ht="15">
      <c r="A198" s="232">
        <v>158</v>
      </c>
      <c r="B198" s="250" t="s">
        <v>922</v>
      </c>
      <c r="C198" s="250">
        <v>2015</v>
      </c>
      <c r="D198" s="251">
        <v>2843</v>
      </c>
    </row>
    <row r="199" spans="1:4" ht="15">
      <c r="A199" s="232">
        <v>159</v>
      </c>
      <c r="B199" s="250" t="s">
        <v>922</v>
      </c>
      <c r="C199" s="250">
        <v>2015</v>
      </c>
      <c r="D199" s="251">
        <v>2843</v>
      </c>
    </row>
    <row r="200" spans="1:4" ht="15">
      <c r="A200" s="232">
        <v>160</v>
      </c>
      <c r="B200" s="250" t="s">
        <v>922</v>
      </c>
      <c r="C200" s="250">
        <v>2015</v>
      </c>
      <c r="D200" s="251">
        <v>2843</v>
      </c>
    </row>
    <row r="201" spans="1:4" ht="15">
      <c r="A201" s="232">
        <v>161</v>
      </c>
      <c r="B201" s="250" t="s">
        <v>922</v>
      </c>
      <c r="C201" s="250">
        <v>2015</v>
      </c>
      <c r="D201" s="251">
        <v>2843</v>
      </c>
    </row>
    <row r="202" spans="1:4" ht="15">
      <c r="A202" s="232">
        <v>162</v>
      </c>
      <c r="B202" s="250" t="s">
        <v>922</v>
      </c>
      <c r="C202" s="250">
        <v>2015</v>
      </c>
      <c r="D202" s="251">
        <v>2843</v>
      </c>
    </row>
    <row r="203" spans="1:4" ht="15">
      <c r="A203" s="232">
        <v>163</v>
      </c>
      <c r="B203" s="250" t="s">
        <v>922</v>
      </c>
      <c r="C203" s="250">
        <v>2015</v>
      </c>
      <c r="D203" s="251">
        <v>2843</v>
      </c>
    </row>
    <row r="204" spans="1:4" ht="15">
      <c r="A204" s="232">
        <v>164</v>
      </c>
      <c r="B204" s="250" t="s">
        <v>922</v>
      </c>
      <c r="C204" s="250">
        <v>2015</v>
      </c>
      <c r="D204" s="251">
        <v>2843</v>
      </c>
    </row>
    <row r="205" spans="1:4" ht="15">
      <c r="A205" s="232">
        <v>165</v>
      </c>
      <c r="B205" s="250" t="s">
        <v>922</v>
      </c>
      <c r="C205" s="250">
        <v>2015</v>
      </c>
      <c r="D205" s="251">
        <v>2843</v>
      </c>
    </row>
    <row r="206" spans="1:4" ht="15">
      <c r="A206" s="232">
        <v>166</v>
      </c>
      <c r="B206" s="250" t="s">
        <v>922</v>
      </c>
      <c r="C206" s="250">
        <v>2015</v>
      </c>
      <c r="D206" s="251">
        <v>2843</v>
      </c>
    </row>
    <row r="207" spans="1:4" ht="15">
      <c r="A207" s="232">
        <v>167</v>
      </c>
      <c r="B207" s="250" t="s">
        <v>922</v>
      </c>
      <c r="C207" s="250">
        <v>2015</v>
      </c>
      <c r="D207" s="251">
        <v>2843</v>
      </c>
    </row>
    <row r="208" spans="1:4" ht="15">
      <c r="A208" s="232">
        <v>168</v>
      </c>
      <c r="B208" s="250" t="s">
        <v>922</v>
      </c>
      <c r="C208" s="250">
        <v>2015</v>
      </c>
      <c r="D208" s="251">
        <v>2843</v>
      </c>
    </row>
    <row r="209" spans="1:4" ht="24">
      <c r="A209" s="232">
        <v>169</v>
      </c>
      <c r="B209" s="252" t="s">
        <v>865</v>
      </c>
      <c r="C209" s="234">
        <v>2013</v>
      </c>
      <c r="D209" s="253">
        <v>3279</v>
      </c>
    </row>
    <row r="210" spans="1:4" ht="15">
      <c r="A210" s="232">
        <v>170</v>
      </c>
      <c r="B210" s="250" t="s">
        <v>920</v>
      </c>
      <c r="C210" s="250">
        <v>2015</v>
      </c>
      <c r="D210" s="251">
        <v>5099</v>
      </c>
    </row>
    <row r="211" spans="1:4" ht="15">
      <c r="A211" s="232">
        <v>171</v>
      </c>
      <c r="B211" s="252" t="s">
        <v>866</v>
      </c>
      <c r="C211" s="234">
        <v>2011</v>
      </c>
      <c r="D211" s="253">
        <v>3450</v>
      </c>
    </row>
    <row r="212" spans="1:4" ht="15">
      <c r="A212" s="232">
        <v>172</v>
      </c>
      <c r="B212" s="252" t="s">
        <v>867</v>
      </c>
      <c r="C212" s="234">
        <v>2011</v>
      </c>
      <c r="D212" s="253">
        <v>3450</v>
      </c>
    </row>
    <row r="213" spans="1:4" ht="15">
      <c r="A213" s="232">
        <v>173</v>
      </c>
      <c r="B213" s="250" t="s">
        <v>916</v>
      </c>
      <c r="C213" s="250">
        <v>2015</v>
      </c>
      <c r="D213" s="251">
        <v>3499</v>
      </c>
    </row>
    <row r="214" spans="1:4" ht="15">
      <c r="A214" s="232">
        <v>174</v>
      </c>
      <c r="B214" s="250" t="s">
        <v>912</v>
      </c>
      <c r="C214" s="250">
        <v>2014</v>
      </c>
      <c r="D214" s="251">
        <v>2999</v>
      </c>
    </row>
    <row r="215" spans="1:4" ht="15">
      <c r="A215" s="232">
        <v>175</v>
      </c>
      <c r="B215" s="260" t="s">
        <v>903</v>
      </c>
      <c r="C215" s="234">
        <v>2014</v>
      </c>
      <c r="D215" s="253">
        <v>4662.93</v>
      </c>
    </row>
    <row r="216" spans="1:4" ht="15">
      <c r="A216" s="232">
        <v>176</v>
      </c>
      <c r="B216" s="252" t="s">
        <v>1430</v>
      </c>
      <c r="C216" s="234">
        <v>2008</v>
      </c>
      <c r="D216" s="253">
        <v>8670</v>
      </c>
    </row>
    <row r="217" spans="1:4" ht="15">
      <c r="A217" s="232">
        <v>177</v>
      </c>
      <c r="B217" s="252" t="s">
        <v>1431</v>
      </c>
      <c r="C217" s="234">
        <v>2009</v>
      </c>
      <c r="D217" s="253">
        <v>2138</v>
      </c>
    </row>
    <row r="218" spans="1:4" ht="15">
      <c r="A218" s="232">
        <v>178</v>
      </c>
      <c r="B218" s="252" t="s">
        <v>1431</v>
      </c>
      <c r="C218" s="234">
        <v>2009</v>
      </c>
      <c r="D218" s="253">
        <v>2138</v>
      </c>
    </row>
    <row r="219" spans="1:4" ht="15">
      <c r="A219" s="232">
        <v>179</v>
      </c>
      <c r="B219" s="252" t="s">
        <v>1432</v>
      </c>
      <c r="C219" s="234">
        <v>2010</v>
      </c>
      <c r="D219" s="253">
        <v>5492.44</v>
      </c>
    </row>
    <row r="220" spans="1:4" ht="15">
      <c r="A220" s="232">
        <v>180</v>
      </c>
      <c r="B220" s="252" t="s">
        <v>1432</v>
      </c>
      <c r="C220" s="234">
        <v>2010</v>
      </c>
      <c r="D220" s="253">
        <v>5492.44</v>
      </c>
    </row>
    <row r="221" spans="1:4" ht="15">
      <c r="A221" s="232">
        <v>181</v>
      </c>
      <c r="B221" s="252" t="s">
        <v>1432</v>
      </c>
      <c r="C221" s="234">
        <v>2010</v>
      </c>
      <c r="D221" s="253">
        <v>5492.44</v>
      </c>
    </row>
    <row r="222" spans="1:4" ht="15">
      <c r="A222" s="232">
        <v>182</v>
      </c>
      <c r="B222" s="252" t="s">
        <v>1432</v>
      </c>
      <c r="C222" s="234">
        <v>2010</v>
      </c>
      <c r="D222" s="253">
        <v>5492.44</v>
      </c>
    </row>
    <row r="223" spans="1:4" ht="15">
      <c r="A223" s="232">
        <v>183</v>
      </c>
      <c r="B223" s="252" t="s">
        <v>1432</v>
      </c>
      <c r="C223" s="234">
        <v>2010</v>
      </c>
      <c r="D223" s="253">
        <v>5492.44</v>
      </c>
    </row>
    <row r="224" spans="1:4" ht="15">
      <c r="A224" s="232">
        <v>184</v>
      </c>
      <c r="B224" s="252" t="s">
        <v>1432</v>
      </c>
      <c r="C224" s="234">
        <v>2010</v>
      </c>
      <c r="D224" s="253">
        <v>5492.44</v>
      </c>
    </row>
    <row r="225" spans="1:4" ht="15">
      <c r="A225" s="232">
        <v>185</v>
      </c>
      <c r="B225" s="252" t="s">
        <v>1432</v>
      </c>
      <c r="C225" s="234">
        <v>2010</v>
      </c>
      <c r="D225" s="253">
        <v>5492.44</v>
      </c>
    </row>
    <row r="226" spans="1:4" ht="15">
      <c r="A226" s="232">
        <v>186</v>
      </c>
      <c r="B226" s="252" t="s">
        <v>1432</v>
      </c>
      <c r="C226" s="234">
        <v>2010</v>
      </c>
      <c r="D226" s="253">
        <v>5492.44</v>
      </c>
    </row>
    <row r="227" spans="1:4" ht="15">
      <c r="A227" s="232">
        <v>187</v>
      </c>
      <c r="B227" s="252" t="s">
        <v>1432</v>
      </c>
      <c r="C227" s="234">
        <v>2010</v>
      </c>
      <c r="D227" s="253">
        <v>5492.44</v>
      </c>
    </row>
    <row r="228" spans="1:4" ht="15">
      <c r="A228" s="232">
        <v>188</v>
      </c>
      <c r="B228" s="252" t="s">
        <v>1433</v>
      </c>
      <c r="C228" s="234">
        <v>2010</v>
      </c>
      <c r="D228" s="253">
        <v>12033.24</v>
      </c>
    </row>
    <row r="229" spans="1:4" ht="15">
      <c r="A229" s="232">
        <v>189</v>
      </c>
      <c r="B229" s="252" t="s">
        <v>1433</v>
      </c>
      <c r="C229" s="234">
        <v>2010</v>
      </c>
      <c r="D229" s="253">
        <v>7493.24</v>
      </c>
    </row>
    <row r="230" spans="1:4" ht="15">
      <c r="A230" s="232">
        <v>190</v>
      </c>
      <c r="B230" s="252" t="s">
        <v>1433</v>
      </c>
      <c r="C230" s="234">
        <v>2010</v>
      </c>
      <c r="D230" s="253">
        <v>7493.24</v>
      </c>
    </row>
    <row r="231" spans="1:4" ht="15">
      <c r="A231" s="232">
        <v>191</v>
      </c>
      <c r="B231" s="252" t="s">
        <v>1433</v>
      </c>
      <c r="C231" s="234">
        <v>2010</v>
      </c>
      <c r="D231" s="253">
        <v>7493.24</v>
      </c>
    </row>
    <row r="232" spans="1:4" ht="24">
      <c r="A232" s="232">
        <v>192</v>
      </c>
      <c r="B232" s="252" t="s">
        <v>868</v>
      </c>
      <c r="C232" s="234">
        <v>2012</v>
      </c>
      <c r="D232" s="253">
        <v>1660.5</v>
      </c>
    </row>
    <row r="233" spans="1:4" ht="24">
      <c r="A233" s="232">
        <v>193</v>
      </c>
      <c r="B233" s="252" t="s">
        <v>868</v>
      </c>
      <c r="C233" s="234">
        <v>2012</v>
      </c>
      <c r="D233" s="253">
        <v>1660.5</v>
      </c>
    </row>
    <row r="234" spans="1:4" ht="24">
      <c r="A234" s="232">
        <v>194</v>
      </c>
      <c r="B234" s="252" t="s">
        <v>868</v>
      </c>
      <c r="C234" s="234">
        <v>2012</v>
      </c>
      <c r="D234" s="253">
        <v>1660.5</v>
      </c>
    </row>
    <row r="235" spans="1:4" ht="24">
      <c r="A235" s="232">
        <v>195</v>
      </c>
      <c r="B235" s="252" t="s">
        <v>868</v>
      </c>
      <c r="C235" s="234">
        <v>2012</v>
      </c>
      <c r="D235" s="253">
        <v>1660.5</v>
      </c>
    </row>
    <row r="236" spans="1:4" ht="24">
      <c r="A236" s="232">
        <v>196</v>
      </c>
      <c r="B236" s="252" t="s">
        <v>868</v>
      </c>
      <c r="C236" s="234">
        <v>2012</v>
      </c>
      <c r="D236" s="253">
        <v>1660.5</v>
      </c>
    </row>
    <row r="237" spans="1:4" ht="24">
      <c r="A237" s="232">
        <v>197</v>
      </c>
      <c r="B237" s="252" t="s">
        <v>868</v>
      </c>
      <c r="C237" s="234">
        <v>2012</v>
      </c>
      <c r="D237" s="253">
        <v>1660.5</v>
      </c>
    </row>
    <row r="238" spans="1:4" ht="15">
      <c r="A238" s="232">
        <v>198</v>
      </c>
      <c r="B238" s="252" t="s">
        <v>1434</v>
      </c>
      <c r="C238" s="234">
        <v>2010</v>
      </c>
      <c r="D238" s="253">
        <v>3216</v>
      </c>
    </row>
    <row r="239" spans="1:4" ht="24">
      <c r="A239" s="232">
        <v>199</v>
      </c>
      <c r="B239" s="252" t="s">
        <v>869</v>
      </c>
      <c r="C239" s="234">
        <v>2011</v>
      </c>
      <c r="D239" s="253">
        <v>1799</v>
      </c>
    </row>
    <row r="240" spans="1:4" ht="15">
      <c r="A240" s="232">
        <v>200</v>
      </c>
      <c r="B240" s="252" t="s">
        <v>870</v>
      </c>
      <c r="C240" s="234">
        <v>2012</v>
      </c>
      <c r="D240" s="253">
        <v>3995.04</v>
      </c>
    </row>
    <row r="241" spans="1:4" ht="15">
      <c r="A241" s="232">
        <v>201</v>
      </c>
      <c r="B241" s="252" t="s">
        <v>870</v>
      </c>
      <c r="C241" s="234">
        <v>2012</v>
      </c>
      <c r="D241" s="253">
        <v>3995.04</v>
      </c>
    </row>
    <row r="242" spans="1:4" ht="15">
      <c r="A242" s="232">
        <v>202</v>
      </c>
      <c r="B242" s="252" t="s">
        <v>870</v>
      </c>
      <c r="C242" s="234">
        <v>2012</v>
      </c>
      <c r="D242" s="253">
        <v>3995.04</v>
      </c>
    </row>
    <row r="243" spans="1:4" ht="15">
      <c r="A243" s="232">
        <v>203</v>
      </c>
      <c r="B243" s="252" t="s">
        <v>1435</v>
      </c>
      <c r="C243" s="234">
        <v>2006</v>
      </c>
      <c r="D243" s="253">
        <v>7169.4</v>
      </c>
    </row>
    <row r="244" spans="1:4" ht="15">
      <c r="A244" s="232">
        <v>204</v>
      </c>
      <c r="B244" s="252" t="s">
        <v>1435</v>
      </c>
      <c r="C244" s="234">
        <v>2006</v>
      </c>
      <c r="D244" s="253">
        <v>7169.39</v>
      </c>
    </row>
    <row r="245" spans="1:4" ht="15">
      <c r="A245" s="232">
        <v>205</v>
      </c>
      <c r="B245" s="252" t="s">
        <v>1435</v>
      </c>
      <c r="C245" s="234">
        <v>2006</v>
      </c>
      <c r="D245" s="253">
        <v>7453.6</v>
      </c>
    </row>
    <row r="246" spans="1:4" ht="24">
      <c r="A246" s="232">
        <v>206</v>
      </c>
      <c r="B246" s="252" t="s">
        <v>1436</v>
      </c>
      <c r="C246" s="234">
        <v>2006</v>
      </c>
      <c r="D246" s="253">
        <v>8296</v>
      </c>
    </row>
    <row r="247" spans="1:4" ht="24">
      <c r="A247" s="232">
        <v>207</v>
      </c>
      <c r="B247" s="252" t="s">
        <v>1436</v>
      </c>
      <c r="C247" s="234">
        <v>2006</v>
      </c>
      <c r="D247" s="253">
        <v>8296</v>
      </c>
    </row>
    <row r="248" spans="1:4" ht="24">
      <c r="A248" s="232">
        <v>208</v>
      </c>
      <c r="B248" s="252" t="s">
        <v>1436</v>
      </c>
      <c r="C248" s="234">
        <v>2006</v>
      </c>
      <c r="D248" s="253">
        <v>8296</v>
      </c>
    </row>
    <row r="249" spans="1:4" ht="24">
      <c r="A249" s="232">
        <v>209</v>
      </c>
      <c r="B249" s="252" t="s">
        <v>1436</v>
      </c>
      <c r="C249" s="234">
        <v>2006</v>
      </c>
      <c r="D249" s="253">
        <v>8296</v>
      </c>
    </row>
    <row r="250" spans="1:4" ht="24">
      <c r="A250" s="232">
        <v>210</v>
      </c>
      <c r="B250" s="252" t="s">
        <v>1436</v>
      </c>
      <c r="C250" s="234">
        <v>2006</v>
      </c>
      <c r="D250" s="253">
        <v>8296</v>
      </c>
    </row>
    <row r="251" spans="1:4" ht="24">
      <c r="A251" s="232">
        <v>211</v>
      </c>
      <c r="B251" s="252" t="s">
        <v>1436</v>
      </c>
      <c r="C251" s="234">
        <v>2006</v>
      </c>
      <c r="D251" s="253">
        <v>8296</v>
      </c>
    </row>
    <row r="252" spans="1:4" ht="24">
      <c r="A252" s="232">
        <v>212</v>
      </c>
      <c r="B252" s="252" t="s">
        <v>1436</v>
      </c>
      <c r="C252" s="234">
        <v>2006</v>
      </c>
      <c r="D252" s="253">
        <v>8296</v>
      </c>
    </row>
    <row r="253" spans="1:4" ht="24">
      <c r="A253" s="232">
        <v>213</v>
      </c>
      <c r="B253" s="252" t="s">
        <v>1436</v>
      </c>
      <c r="C253" s="234">
        <v>2006</v>
      </c>
      <c r="D253" s="253">
        <v>8296</v>
      </c>
    </row>
    <row r="254" spans="1:4" ht="24">
      <c r="A254" s="232">
        <v>214</v>
      </c>
      <c r="B254" s="252" t="s">
        <v>1436</v>
      </c>
      <c r="C254" s="234">
        <v>2006</v>
      </c>
      <c r="D254" s="253">
        <v>8296</v>
      </c>
    </row>
    <row r="255" spans="1:4" ht="24">
      <c r="A255" s="232">
        <v>215</v>
      </c>
      <c r="B255" s="254" t="s">
        <v>1436</v>
      </c>
      <c r="C255" s="234">
        <v>2006</v>
      </c>
      <c r="D255" s="240">
        <v>8296</v>
      </c>
    </row>
    <row r="256" spans="1:4" ht="24">
      <c r="A256" s="232">
        <v>216</v>
      </c>
      <c r="B256" s="254" t="s">
        <v>1436</v>
      </c>
      <c r="C256" s="234">
        <v>2006</v>
      </c>
      <c r="D256" s="240">
        <v>8296</v>
      </c>
    </row>
    <row r="257" spans="1:4" ht="24">
      <c r="A257" s="232">
        <v>217</v>
      </c>
      <c r="B257" s="254" t="s">
        <v>1436</v>
      </c>
      <c r="C257" s="234">
        <v>2006</v>
      </c>
      <c r="D257" s="240">
        <v>8296</v>
      </c>
    </row>
    <row r="258" spans="1:4" ht="24">
      <c r="A258" s="232">
        <v>218</v>
      </c>
      <c r="B258" s="254" t="s">
        <v>1436</v>
      </c>
      <c r="C258" s="234">
        <v>2006</v>
      </c>
      <c r="D258" s="240">
        <v>8296</v>
      </c>
    </row>
    <row r="259" spans="1:4" ht="24">
      <c r="A259" s="232">
        <v>219</v>
      </c>
      <c r="B259" s="254" t="s">
        <v>1436</v>
      </c>
      <c r="C259" s="234">
        <v>2006</v>
      </c>
      <c r="D259" s="240">
        <v>8296</v>
      </c>
    </row>
    <row r="260" spans="1:4" ht="24">
      <c r="A260" s="232">
        <v>220</v>
      </c>
      <c r="B260" s="254" t="s">
        <v>1437</v>
      </c>
      <c r="C260" s="234">
        <v>2007</v>
      </c>
      <c r="D260" s="240">
        <v>8235</v>
      </c>
    </row>
    <row r="261" spans="1:4" ht="24">
      <c r="A261" s="232">
        <v>221</v>
      </c>
      <c r="B261" s="243" t="s">
        <v>1438</v>
      </c>
      <c r="C261" s="244">
        <v>2007</v>
      </c>
      <c r="D261" s="245">
        <v>8235</v>
      </c>
    </row>
    <row r="262" spans="1:4" ht="24">
      <c r="A262" s="232">
        <v>222</v>
      </c>
      <c r="B262" s="254" t="s">
        <v>1438</v>
      </c>
      <c r="C262" s="244">
        <v>2007</v>
      </c>
      <c r="D262" s="240">
        <v>8235</v>
      </c>
    </row>
    <row r="263" spans="1:4" ht="24">
      <c r="A263" s="232">
        <v>223</v>
      </c>
      <c r="B263" s="254" t="s">
        <v>1438</v>
      </c>
      <c r="C263" s="244">
        <v>2007</v>
      </c>
      <c r="D263" s="240">
        <v>8235</v>
      </c>
    </row>
    <row r="264" spans="1:4" ht="24">
      <c r="A264" s="232">
        <v>224</v>
      </c>
      <c r="B264" s="254" t="s">
        <v>1438</v>
      </c>
      <c r="C264" s="244">
        <v>2007</v>
      </c>
      <c r="D264" s="240">
        <v>8235</v>
      </c>
    </row>
    <row r="265" spans="1:4" ht="24">
      <c r="A265" s="232">
        <v>225</v>
      </c>
      <c r="B265" s="254" t="s">
        <v>1438</v>
      </c>
      <c r="C265" s="244">
        <v>2007</v>
      </c>
      <c r="D265" s="240">
        <v>8235</v>
      </c>
    </row>
    <row r="266" spans="1:4" ht="24">
      <c r="A266" s="232">
        <v>226</v>
      </c>
      <c r="B266" s="254" t="s">
        <v>1438</v>
      </c>
      <c r="C266" s="244">
        <v>2007</v>
      </c>
      <c r="D266" s="240">
        <v>8235</v>
      </c>
    </row>
    <row r="267" spans="1:4" ht="24">
      <c r="A267" s="232">
        <v>227</v>
      </c>
      <c r="B267" s="254" t="s">
        <v>1438</v>
      </c>
      <c r="C267" s="244">
        <v>2007</v>
      </c>
      <c r="D267" s="240">
        <v>8235</v>
      </c>
    </row>
    <row r="268" spans="1:4" ht="24">
      <c r="A268" s="232">
        <v>228</v>
      </c>
      <c r="B268" s="254" t="s">
        <v>1438</v>
      </c>
      <c r="C268" s="244">
        <v>2007</v>
      </c>
      <c r="D268" s="240">
        <v>8235</v>
      </c>
    </row>
    <row r="269" spans="1:4" ht="24">
      <c r="A269" s="232">
        <v>229</v>
      </c>
      <c r="B269" s="254" t="s">
        <v>1438</v>
      </c>
      <c r="C269" s="244">
        <v>2007</v>
      </c>
      <c r="D269" s="240">
        <v>8235</v>
      </c>
    </row>
    <row r="270" spans="1:4" ht="24">
      <c r="A270" s="232">
        <v>230</v>
      </c>
      <c r="B270" s="254" t="s">
        <v>1438</v>
      </c>
      <c r="C270" s="244">
        <v>2007</v>
      </c>
      <c r="D270" s="240">
        <v>8235</v>
      </c>
    </row>
    <row r="271" spans="1:4" ht="24">
      <c r="A271" s="232">
        <v>231</v>
      </c>
      <c r="B271" s="254" t="s">
        <v>1438</v>
      </c>
      <c r="C271" s="244">
        <v>2007</v>
      </c>
      <c r="D271" s="240">
        <v>8235</v>
      </c>
    </row>
    <row r="272" spans="1:4" ht="24">
      <c r="A272" s="232">
        <v>232</v>
      </c>
      <c r="B272" s="254" t="s">
        <v>1438</v>
      </c>
      <c r="C272" s="244">
        <v>2007</v>
      </c>
      <c r="D272" s="240">
        <v>8235</v>
      </c>
    </row>
    <row r="273" spans="1:4" ht="24">
      <c r="A273" s="232">
        <v>233</v>
      </c>
      <c r="B273" s="254" t="s">
        <v>1438</v>
      </c>
      <c r="C273" s="244">
        <v>2007</v>
      </c>
      <c r="D273" s="240">
        <v>8235</v>
      </c>
    </row>
    <row r="274" spans="1:4" ht="24">
      <c r="A274" s="232">
        <v>234</v>
      </c>
      <c r="B274" s="254" t="s">
        <v>1438</v>
      </c>
      <c r="C274" s="244">
        <v>2007</v>
      </c>
      <c r="D274" s="240">
        <v>8235</v>
      </c>
    </row>
    <row r="275" spans="1:4" ht="24">
      <c r="A275" s="232">
        <v>235</v>
      </c>
      <c r="B275" s="254" t="s">
        <v>1438</v>
      </c>
      <c r="C275" s="244">
        <v>2007</v>
      </c>
      <c r="D275" s="240">
        <v>8235</v>
      </c>
    </row>
    <row r="276" spans="1:4" ht="24">
      <c r="A276" s="232">
        <v>236</v>
      </c>
      <c r="B276" s="254" t="s">
        <v>1438</v>
      </c>
      <c r="C276" s="244">
        <v>2007</v>
      </c>
      <c r="D276" s="240">
        <v>8235</v>
      </c>
    </row>
    <row r="277" spans="1:4" ht="24">
      <c r="A277" s="232">
        <v>237</v>
      </c>
      <c r="B277" s="254" t="s">
        <v>1438</v>
      </c>
      <c r="C277" s="244">
        <v>2007</v>
      </c>
      <c r="D277" s="240">
        <v>8235</v>
      </c>
    </row>
    <row r="278" spans="1:4" ht="24">
      <c r="A278" s="232">
        <v>238</v>
      </c>
      <c r="B278" s="252" t="s">
        <v>1439</v>
      </c>
      <c r="C278" s="234">
        <v>2007</v>
      </c>
      <c r="D278" s="253">
        <v>11529</v>
      </c>
    </row>
    <row r="279" spans="1:4" ht="24">
      <c r="A279" s="232">
        <v>239</v>
      </c>
      <c r="B279" s="252" t="s">
        <v>1439</v>
      </c>
      <c r="C279" s="234">
        <v>2007</v>
      </c>
      <c r="D279" s="253">
        <v>11529</v>
      </c>
    </row>
    <row r="280" spans="1:4" ht="24">
      <c r="A280" s="232">
        <v>240</v>
      </c>
      <c r="B280" s="252" t="s">
        <v>1440</v>
      </c>
      <c r="C280" s="234">
        <v>2006</v>
      </c>
      <c r="D280" s="253">
        <v>25315</v>
      </c>
    </row>
    <row r="281" spans="1:4" ht="24">
      <c r="A281" s="232">
        <v>241</v>
      </c>
      <c r="B281" s="252" t="s">
        <v>1441</v>
      </c>
      <c r="C281" s="234">
        <v>2007</v>
      </c>
      <c r="D281" s="253">
        <v>9558.7</v>
      </c>
    </row>
    <row r="282" spans="1:4" ht="24">
      <c r="A282" s="232">
        <v>242</v>
      </c>
      <c r="B282" s="252" t="s">
        <v>1442</v>
      </c>
      <c r="C282" s="234">
        <v>2010</v>
      </c>
      <c r="D282" s="253">
        <v>1499</v>
      </c>
    </row>
    <row r="283" spans="1:4" ht="15">
      <c r="A283" s="232">
        <v>243</v>
      </c>
      <c r="B283" s="250" t="s">
        <v>915</v>
      </c>
      <c r="C283" s="250">
        <v>2014</v>
      </c>
      <c r="D283" s="251">
        <v>4981.5</v>
      </c>
    </row>
    <row r="284" spans="1:4" ht="15">
      <c r="A284" s="232">
        <v>244</v>
      </c>
      <c r="B284" s="255" t="s">
        <v>926</v>
      </c>
      <c r="C284" s="250">
        <v>2015</v>
      </c>
      <c r="D284" s="256">
        <v>3398.99</v>
      </c>
    </row>
    <row r="285" spans="1:4" ht="24">
      <c r="A285" s="232">
        <v>245</v>
      </c>
      <c r="B285" s="252" t="s">
        <v>1443</v>
      </c>
      <c r="C285" s="244">
        <v>2009</v>
      </c>
      <c r="D285" s="253">
        <v>5307</v>
      </c>
    </row>
    <row r="286" spans="1:4" ht="24">
      <c r="A286" s="232">
        <v>246</v>
      </c>
      <c r="B286" s="252" t="s">
        <v>1443</v>
      </c>
      <c r="C286" s="244">
        <v>2009</v>
      </c>
      <c r="D286" s="253">
        <v>5307</v>
      </c>
    </row>
    <row r="287" spans="1:4" ht="24">
      <c r="A287" s="232">
        <v>247</v>
      </c>
      <c r="B287" s="252" t="s">
        <v>1443</v>
      </c>
      <c r="C287" s="244">
        <v>2009</v>
      </c>
      <c r="D287" s="253">
        <v>5307</v>
      </c>
    </row>
    <row r="288" spans="1:4" ht="24">
      <c r="A288" s="232">
        <v>248</v>
      </c>
      <c r="B288" s="252" t="s">
        <v>871</v>
      </c>
      <c r="C288" s="234">
        <v>2011</v>
      </c>
      <c r="D288" s="253">
        <v>7257</v>
      </c>
    </row>
    <row r="289" spans="1:4" ht="24">
      <c r="A289" s="232">
        <v>249</v>
      </c>
      <c r="B289" s="252" t="s">
        <v>871</v>
      </c>
      <c r="C289" s="234">
        <v>2011</v>
      </c>
      <c r="D289" s="253">
        <v>7257</v>
      </c>
    </row>
    <row r="290" spans="1:4" ht="24">
      <c r="A290" s="232">
        <v>250</v>
      </c>
      <c r="B290" s="252" t="s">
        <v>1444</v>
      </c>
      <c r="C290" s="234">
        <v>2008</v>
      </c>
      <c r="D290" s="253">
        <v>5917</v>
      </c>
    </row>
    <row r="291" spans="1:4" ht="24">
      <c r="A291" s="232">
        <v>251</v>
      </c>
      <c r="B291" s="252" t="s">
        <v>1444</v>
      </c>
      <c r="C291" s="234">
        <v>2008</v>
      </c>
      <c r="D291" s="253">
        <v>5917</v>
      </c>
    </row>
    <row r="292" spans="1:4" ht="24">
      <c r="A292" s="232">
        <v>252</v>
      </c>
      <c r="B292" s="252" t="s">
        <v>1444</v>
      </c>
      <c r="C292" s="234">
        <v>2008</v>
      </c>
      <c r="D292" s="253">
        <v>5917</v>
      </c>
    </row>
    <row r="293" spans="1:4" ht="24">
      <c r="A293" s="232">
        <v>253</v>
      </c>
      <c r="B293" s="252" t="s">
        <v>1444</v>
      </c>
      <c r="C293" s="234">
        <v>2008</v>
      </c>
      <c r="D293" s="253">
        <v>5917</v>
      </c>
    </row>
    <row r="294" spans="1:4" ht="24">
      <c r="A294" s="232">
        <v>254</v>
      </c>
      <c r="B294" s="252" t="s">
        <v>1444</v>
      </c>
      <c r="C294" s="234">
        <v>2008</v>
      </c>
      <c r="D294" s="253">
        <v>5917</v>
      </c>
    </row>
    <row r="295" spans="1:4" ht="24">
      <c r="A295" s="232">
        <v>255</v>
      </c>
      <c r="B295" s="252" t="s">
        <v>1444</v>
      </c>
      <c r="C295" s="234">
        <v>2008</v>
      </c>
      <c r="D295" s="253">
        <v>5917</v>
      </c>
    </row>
    <row r="296" spans="1:4" ht="24">
      <c r="A296" s="232">
        <v>256</v>
      </c>
      <c r="B296" s="252" t="s">
        <v>1444</v>
      </c>
      <c r="C296" s="234">
        <v>2008</v>
      </c>
      <c r="D296" s="253">
        <v>5917</v>
      </c>
    </row>
    <row r="297" spans="1:4" ht="24">
      <c r="A297" s="232">
        <v>257</v>
      </c>
      <c r="B297" s="252" t="s">
        <v>1444</v>
      </c>
      <c r="C297" s="234">
        <v>2008</v>
      </c>
      <c r="D297" s="253">
        <v>5917</v>
      </c>
    </row>
    <row r="298" spans="1:4" ht="24">
      <c r="A298" s="232">
        <v>258</v>
      </c>
      <c r="B298" s="252" t="s">
        <v>1445</v>
      </c>
      <c r="C298" s="234">
        <v>2008</v>
      </c>
      <c r="D298" s="253">
        <v>3450</v>
      </c>
    </row>
    <row r="299" spans="1:4" ht="15">
      <c r="A299" s="232">
        <v>259</v>
      </c>
      <c r="B299" s="250" t="s">
        <v>917</v>
      </c>
      <c r="C299" s="250">
        <v>2015</v>
      </c>
      <c r="D299" s="251">
        <v>3480</v>
      </c>
    </row>
    <row r="300" spans="1:4" ht="24">
      <c r="A300" s="232">
        <v>260</v>
      </c>
      <c r="B300" s="252" t="s">
        <v>1446</v>
      </c>
      <c r="C300" s="234">
        <v>2010</v>
      </c>
      <c r="D300" s="253">
        <v>3386.16</v>
      </c>
    </row>
    <row r="301" spans="1:4" ht="24">
      <c r="A301" s="232">
        <v>261</v>
      </c>
      <c r="B301" s="252" t="s">
        <v>872</v>
      </c>
      <c r="C301" s="234">
        <v>2011</v>
      </c>
      <c r="D301" s="253">
        <v>2509.2</v>
      </c>
    </row>
    <row r="302" spans="1:4" ht="24">
      <c r="A302" s="232">
        <v>262</v>
      </c>
      <c r="B302" s="259" t="s">
        <v>904</v>
      </c>
      <c r="C302" s="241">
        <v>2014</v>
      </c>
      <c r="D302" s="253">
        <v>6685.99</v>
      </c>
    </row>
    <row r="303" spans="1:4" ht="24">
      <c r="A303" s="232">
        <v>263</v>
      </c>
      <c r="B303" s="259" t="s">
        <v>905</v>
      </c>
      <c r="C303" s="241">
        <v>2014</v>
      </c>
      <c r="D303" s="253">
        <v>6296.01</v>
      </c>
    </row>
    <row r="304" spans="1:4" ht="15">
      <c r="A304" s="232">
        <v>264</v>
      </c>
      <c r="B304" s="252" t="s">
        <v>873</v>
      </c>
      <c r="C304" s="234">
        <v>2012</v>
      </c>
      <c r="D304" s="253">
        <v>1899</v>
      </c>
    </row>
    <row r="305" spans="1:4" ht="24">
      <c r="A305" s="232">
        <v>265</v>
      </c>
      <c r="B305" s="252" t="s">
        <v>874</v>
      </c>
      <c r="C305" s="234">
        <v>2012</v>
      </c>
      <c r="D305" s="253">
        <v>4701.06</v>
      </c>
    </row>
    <row r="306" spans="1:4" ht="24">
      <c r="A306" s="232">
        <v>266</v>
      </c>
      <c r="B306" s="252" t="s">
        <v>875</v>
      </c>
      <c r="C306" s="234">
        <v>2013</v>
      </c>
      <c r="D306" s="253">
        <v>5927</v>
      </c>
    </row>
    <row r="307" spans="1:4" ht="15">
      <c r="A307" s="232">
        <v>267</v>
      </c>
      <c r="B307" s="252" t="s">
        <v>876</v>
      </c>
      <c r="C307" s="234">
        <v>2013</v>
      </c>
      <c r="D307" s="253">
        <v>5499</v>
      </c>
    </row>
    <row r="308" spans="1:4" ht="15">
      <c r="A308" s="232">
        <v>268</v>
      </c>
      <c r="B308" s="254" t="s">
        <v>877</v>
      </c>
      <c r="C308" s="234">
        <v>2013</v>
      </c>
      <c r="D308" s="240">
        <v>3408</v>
      </c>
    </row>
    <row r="309" spans="1:4" ht="15">
      <c r="A309" s="232">
        <v>269</v>
      </c>
      <c r="B309" s="254" t="s">
        <v>878</v>
      </c>
      <c r="C309" s="234">
        <v>2014</v>
      </c>
      <c r="D309" s="240">
        <v>2181.78</v>
      </c>
    </row>
    <row r="310" spans="1:4" ht="15">
      <c r="A310" s="232">
        <v>270</v>
      </c>
      <c r="B310" s="252" t="s">
        <v>879</v>
      </c>
      <c r="C310" s="234">
        <v>2013</v>
      </c>
      <c r="D310" s="253">
        <v>3000</v>
      </c>
    </row>
    <row r="311" spans="1:4" ht="15">
      <c r="A311" s="232">
        <v>271</v>
      </c>
      <c r="B311" s="252" t="s">
        <v>879</v>
      </c>
      <c r="C311" s="234">
        <v>2013</v>
      </c>
      <c r="D311" s="253">
        <v>3000</v>
      </c>
    </row>
    <row r="312" spans="1:4" ht="15">
      <c r="A312" s="232">
        <v>272</v>
      </c>
      <c r="B312" s="252" t="s">
        <v>880</v>
      </c>
      <c r="C312" s="234">
        <v>2013</v>
      </c>
      <c r="D312" s="253">
        <v>3500</v>
      </c>
    </row>
    <row r="313" spans="1:4" ht="15">
      <c r="A313" s="232">
        <v>273</v>
      </c>
      <c r="B313" s="250" t="s">
        <v>925</v>
      </c>
      <c r="C313" s="250">
        <v>2015</v>
      </c>
      <c r="D313" s="251">
        <v>7829</v>
      </c>
    </row>
    <row r="314" spans="1:4" ht="15">
      <c r="A314" s="232">
        <v>274</v>
      </c>
      <c r="B314" s="255" t="s">
        <v>1447</v>
      </c>
      <c r="C314" s="255">
        <v>2016</v>
      </c>
      <c r="D314" s="256">
        <v>3150</v>
      </c>
    </row>
    <row r="315" spans="1:4" ht="15">
      <c r="A315" s="232">
        <v>275</v>
      </c>
      <c r="B315" s="254" t="s">
        <v>882</v>
      </c>
      <c r="C315" s="234">
        <v>2013</v>
      </c>
      <c r="D315" s="240">
        <v>3489</v>
      </c>
    </row>
    <row r="316" spans="1:4" ht="24">
      <c r="A316" s="232">
        <v>276</v>
      </c>
      <c r="B316" s="254" t="s">
        <v>889</v>
      </c>
      <c r="C316" s="234">
        <v>2013</v>
      </c>
      <c r="D316" s="240">
        <v>2500</v>
      </c>
    </row>
    <row r="317" spans="1:4" ht="15">
      <c r="A317" s="232">
        <v>277</v>
      </c>
      <c r="B317" s="254" t="s">
        <v>890</v>
      </c>
      <c r="C317" s="234">
        <v>2013</v>
      </c>
      <c r="D317" s="240">
        <v>980</v>
      </c>
    </row>
    <row r="318" spans="1:4" ht="24">
      <c r="A318" s="232">
        <v>278</v>
      </c>
      <c r="B318" s="254" t="s">
        <v>891</v>
      </c>
      <c r="C318" s="234">
        <v>2014</v>
      </c>
      <c r="D318" s="240">
        <v>918</v>
      </c>
    </row>
    <row r="319" spans="1:4" ht="15">
      <c r="A319" s="232">
        <v>279</v>
      </c>
      <c r="B319" s="254" t="s">
        <v>893</v>
      </c>
      <c r="C319" s="234">
        <v>2013</v>
      </c>
      <c r="D319" s="240">
        <v>912.8</v>
      </c>
    </row>
    <row r="320" spans="1:4" ht="15">
      <c r="A320" s="232">
        <v>280</v>
      </c>
      <c r="B320" s="254" t="s">
        <v>894</v>
      </c>
      <c r="C320" s="234">
        <v>2013</v>
      </c>
      <c r="D320" s="240">
        <v>587.4</v>
      </c>
    </row>
    <row r="321" spans="1:4" ht="24">
      <c r="A321" s="232">
        <v>281</v>
      </c>
      <c r="B321" s="254" t="s">
        <v>892</v>
      </c>
      <c r="C321" s="234">
        <v>2014</v>
      </c>
      <c r="D321" s="240">
        <v>1119</v>
      </c>
    </row>
    <row r="322" spans="1:4" ht="15">
      <c r="A322" s="232">
        <v>282</v>
      </c>
      <c r="B322" s="254" t="s">
        <v>895</v>
      </c>
      <c r="C322" s="234">
        <v>2013</v>
      </c>
      <c r="D322" s="240">
        <v>1580</v>
      </c>
    </row>
    <row r="323" spans="1:4" ht="15">
      <c r="A323" s="232">
        <v>283</v>
      </c>
      <c r="B323" s="252" t="s">
        <v>896</v>
      </c>
      <c r="C323" s="239">
        <v>2012</v>
      </c>
      <c r="D323" s="253">
        <v>2099.61</v>
      </c>
    </row>
    <row r="324" spans="1:4" ht="15">
      <c r="A324" s="232">
        <v>284</v>
      </c>
      <c r="B324" s="252" t="s">
        <v>896</v>
      </c>
      <c r="C324" s="239">
        <v>2012</v>
      </c>
      <c r="D324" s="253">
        <v>2099.61</v>
      </c>
    </row>
    <row r="325" spans="1:4" ht="15">
      <c r="A325" s="232">
        <v>285</v>
      </c>
      <c r="B325" s="252" t="s">
        <v>896</v>
      </c>
      <c r="C325" s="239">
        <v>2012</v>
      </c>
      <c r="D325" s="253">
        <v>2099.61</v>
      </c>
    </row>
    <row r="326" spans="1:4" ht="15">
      <c r="A326" s="232">
        <v>286</v>
      </c>
      <c r="B326" s="252" t="s">
        <v>896</v>
      </c>
      <c r="C326" s="239">
        <v>2012</v>
      </c>
      <c r="D326" s="253">
        <v>2099.61</v>
      </c>
    </row>
    <row r="327" spans="1:4" ht="15">
      <c r="A327" s="232">
        <v>287</v>
      </c>
      <c r="B327" s="252" t="s">
        <v>896</v>
      </c>
      <c r="C327" s="239">
        <v>2012</v>
      </c>
      <c r="D327" s="253">
        <v>2099.61</v>
      </c>
    </row>
    <row r="328" spans="1:4" ht="15">
      <c r="A328" s="232">
        <v>288</v>
      </c>
      <c r="B328" s="260" t="s">
        <v>902</v>
      </c>
      <c r="C328" s="234">
        <v>2014</v>
      </c>
      <c r="D328" s="253">
        <v>1699</v>
      </c>
    </row>
    <row r="329" spans="1:4" ht="24">
      <c r="A329" s="232">
        <v>289</v>
      </c>
      <c r="B329" s="252" t="s">
        <v>1448</v>
      </c>
      <c r="C329" s="234">
        <v>2010</v>
      </c>
      <c r="D329" s="253">
        <v>2339</v>
      </c>
    </row>
    <row r="330" spans="1:4" ht="24">
      <c r="A330" s="232">
        <v>290</v>
      </c>
      <c r="B330" s="252" t="s">
        <v>1449</v>
      </c>
      <c r="C330" s="234">
        <v>2010</v>
      </c>
      <c r="D330" s="253">
        <v>1939</v>
      </c>
    </row>
    <row r="331" spans="1:4" ht="15">
      <c r="A331" s="232">
        <v>291</v>
      </c>
      <c r="B331" s="252" t="s">
        <v>897</v>
      </c>
      <c r="C331" s="239">
        <v>2012</v>
      </c>
      <c r="D331" s="253">
        <v>999</v>
      </c>
    </row>
    <row r="332" spans="1:4" ht="15">
      <c r="A332" s="232">
        <v>292</v>
      </c>
      <c r="B332" s="252" t="s">
        <v>898</v>
      </c>
      <c r="C332" s="234">
        <v>2013</v>
      </c>
      <c r="D332" s="253">
        <v>1249</v>
      </c>
    </row>
    <row r="333" spans="1:4" ht="15">
      <c r="A333" s="232">
        <v>293</v>
      </c>
      <c r="B333" s="260" t="s">
        <v>901</v>
      </c>
      <c r="C333" s="234">
        <v>2014</v>
      </c>
      <c r="D333" s="253">
        <v>1579</v>
      </c>
    </row>
    <row r="334" spans="1:4" ht="24">
      <c r="A334" s="232">
        <v>294</v>
      </c>
      <c r="B334" s="252" t="s">
        <v>899</v>
      </c>
      <c r="C334" s="234">
        <v>2013</v>
      </c>
      <c r="D334" s="253">
        <v>2000</v>
      </c>
    </row>
    <row r="335" spans="1:4" ht="15">
      <c r="A335" s="232">
        <v>295</v>
      </c>
      <c r="B335" s="252" t="s">
        <v>900</v>
      </c>
      <c r="C335" s="234">
        <v>2014</v>
      </c>
      <c r="D335" s="253">
        <v>872</v>
      </c>
    </row>
    <row r="336" spans="1:4" ht="15">
      <c r="A336" s="232">
        <v>296</v>
      </c>
      <c r="B336" s="250" t="s">
        <v>900</v>
      </c>
      <c r="C336" s="250">
        <v>2014</v>
      </c>
      <c r="D336" s="251">
        <v>849</v>
      </c>
    </row>
    <row r="337" spans="1:4" ht="15">
      <c r="A337" s="232">
        <v>297</v>
      </c>
      <c r="B337" s="250" t="s">
        <v>900</v>
      </c>
      <c r="C337" s="250">
        <v>2014</v>
      </c>
      <c r="D337" s="251">
        <v>849</v>
      </c>
    </row>
    <row r="338" spans="1:4" ht="15">
      <c r="A338" s="232">
        <v>298</v>
      </c>
      <c r="B338" s="261" t="s">
        <v>907</v>
      </c>
      <c r="C338" s="261">
        <v>2014</v>
      </c>
      <c r="D338" s="253">
        <v>3088.24</v>
      </c>
    </row>
    <row r="339" spans="1:4" ht="15">
      <c r="A339" s="232">
        <v>299</v>
      </c>
      <c r="B339" s="261" t="s">
        <v>907</v>
      </c>
      <c r="C339" s="261">
        <v>2014</v>
      </c>
      <c r="D339" s="253">
        <v>3088.25</v>
      </c>
    </row>
    <row r="340" spans="1:4" ht="15">
      <c r="A340" s="232">
        <v>300</v>
      </c>
      <c r="B340" s="261" t="s">
        <v>907</v>
      </c>
      <c r="C340" s="261">
        <v>2014</v>
      </c>
      <c r="D340" s="253">
        <v>3088.25</v>
      </c>
    </row>
    <row r="341" spans="1:4" ht="15">
      <c r="A341" s="232">
        <v>301</v>
      </c>
      <c r="B341" s="238" t="s">
        <v>829</v>
      </c>
      <c r="C341" s="239">
        <v>2012</v>
      </c>
      <c r="D341" s="240">
        <v>1600</v>
      </c>
    </row>
    <row r="342" spans="1:4" ht="15">
      <c r="A342" s="232">
        <v>302</v>
      </c>
      <c r="B342" s="238" t="s">
        <v>829</v>
      </c>
      <c r="C342" s="239">
        <v>2012</v>
      </c>
      <c r="D342" s="240">
        <v>1599</v>
      </c>
    </row>
    <row r="343" spans="1:4" ht="15">
      <c r="A343" s="216" t="s">
        <v>272</v>
      </c>
      <c r="B343" s="216"/>
      <c r="C343" s="218"/>
      <c r="D343" s="263">
        <f>SUM(D41:D342)</f>
        <v>1363941.21</v>
      </c>
    </row>
  </sheetData>
  <sheetProtection/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D43:D227 D339:D341 D317:D320 D26 D17:D21 D9:D11 D35 D39">
      <formula1>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5.8515625" style="184" customWidth="1"/>
    <col min="2" max="2" width="35.421875" style="0" customWidth="1"/>
    <col min="3" max="3" width="24.57421875" style="186" customWidth="1"/>
    <col min="4" max="4" width="20.28125" style="0" customWidth="1"/>
  </cols>
  <sheetData>
    <row r="1" spans="2:3" ht="16.5">
      <c r="B1" s="185" t="s">
        <v>1340</v>
      </c>
      <c r="C1" s="186" t="s">
        <v>1476</v>
      </c>
    </row>
    <row r="2" ht="16.5">
      <c r="B2" s="185"/>
    </row>
    <row r="3" spans="2:3" ht="15">
      <c r="B3" s="316" t="s">
        <v>1251</v>
      </c>
      <c r="C3" s="316"/>
    </row>
    <row r="4" spans="1:4" ht="25.5">
      <c r="A4" s="187" t="s">
        <v>203</v>
      </c>
      <c r="B4" s="187" t="s">
        <v>1252</v>
      </c>
      <c r="C4" s="61" t="s">
        <v>1253</v>
      </c>
      <c r="D4" s="61" t="s">
        <v>1254</v>
      </c>
    </row>
    <row r="5" spans="1:4" ht="26.25" customHeight="1">
      <c r="A5" s="188">
        <f>ROW(A1)</f>
        <v>1</v>
      </c>
      <c r="B5" s="146" t="s">
        <v>1255</v>
      </c>
      <c r="C5" s="189">
        <f>3998819.88+1353+1227.54</f>
        <v>4001400.42</v>
      </c>
      <c r="D5" s="190">
        <v>129935.46</v>
      </c>
    </row>
    <row r="6" spans="1:4" ht="26.25" customHeight="1">
      <c r="A6" s="188">
        <f aca="true" t="shared" si="0" ref="A6:A12">ROW(A2)</f>
        <v>2</v>
      </c>
      <c r="B6" s="146" t="s">
        <v>1256</v>
      </c>
      <c r="C6" s="191">
        <v>6244787.85</v>
      </c>
      <c r="D6" s="192">
        <v>133450</v>
      </c>
    </row>
    <row r="7" spans="1:4" ht="26.25" customHeight="1">
      <c r="A7" s="188">
        <f t="shared" si="0"/>
        <v>3</v>
      </c>
      <c r="B7" s="109" t="s">
        <v>1257</v>
      </c>
      <c r="C7" s="191">
        <v>7243294.06</v>
      </c>
      <c r="D7" s="191">
        <v>0</v>
      </c>
    </row>
    <row r="8" spans="1:4" ht="26.25" customHeight="1">
      <c r="A8" s="188">
        <f t="shared" si="0"/>
        <v>4</v>
      </c>
      <c r="B8" s="109" t="s">
        <v>1258</v>
      </c>
      <c r="C8" s="191">
        <f>3039857.3+499+549.99+947.1+799.5+1012.29+1931.1+3493.2+17200.02+14999.97+1000+1082.4+1094.7+1906.5+1095+1082.4</f>
        <v>3088550.4700000007</v>
      </c>
      <c r="D8" s="191">
        <v>0</v>
      </c>
    </row>
    <row r="9" spans="1:4" ht="26.25" customHeight="1">
      <c r="A9" s="188">
        <f t="shared" si="0"/>
        <v>5</v>
      </c>
      <c r="B9" s="109" t="s">
        <v>1259</v>
      </c>
      <c r="C9" s="191">
        <f>2995819.19+700.88+2175.19+D9</f>
        <v>3219517.34</v>
      </c>
      <c r="D9" s="191">
        <v>220822.08</v>
      </c>
    </row>
    <row r="10" spans="1:4" ht="26.25" customHeight="1">
      <c r="A10" s="188">
        <f t="shared" si="0"/>
        <v>6</v>
      </c>
      <c r="B10" s="109" t="s">
        <v>1260</v>
      </c>
      <c r="C10" s="191">
        <f>3623909.45+852.78</f>
        <v>3624762.23</v>
      </c>
      <c r="D10" s="191">
        <v>0</v>
      </c>
    </row>
    <row r="11" spans="1:4" ht="26.25" customHeight="1">
      <c r="A11" s="188">
        <f t="shared" si="0"/>
        <v>7</v>
      </c>
      <c r="B11" s="109" t="s">
        <v>1261</v>
      </c>
      <c r="C11" s="191">
        <v>39135546.59</v>
      </c>
      <c r="D11" s="191">
        <v>0</v>
      </c>
    </row>
    <row r="12" spans="1:4" ht="26.25" customHeight="1">
      <c r="A12" s="188">
        <f t="shared" si="0"/>
        <v>8</v>
      </c>
      <c r="B12" s="109" t="s">
        <v>1262</v>
      </c>
      <c r="C12" s="191">
        <v>5791467.38</v>
      </c>
      <c r="D12" s="191">
        <v>101772.24</v>
      </c>
    </row>
    <row r="13" spans="1:4" ht="26.25" customHeight="1">
      <c r="A13" s="193"/>
      <c r="B13" s="194" t="s">
        <v>87</v>
      </c>
      <c r="C13" s="195">
        <f>SUM(C5:C12)</f>
        <v>72349326.34</v>
      </c>
      <c r="D13" s="196">
        <f>SUM(D5:D12)</f>
        <v>585979.78</v>
      </c>
    </row>
    <row r="14" spans="2:3" ht="26.25" customHeight="1">
      <c r="B14" s="197"/>
      <c r="C14" s="198"/>
    </row>
    <row r="15" spans="2:3" ht="26.25" customHeight="1">
      <c r="B15" s="197"/>
      <c r="C15" s="198"/>
    </row>
    <row r="16" spans="2:3" ht="15">
      <c r="B16" s="197"/>
      <c r="C16" s="198"/>
    </row>
    <row r="17" spans="2:3" ht="15">
      <c r="B17" s="197"/>
      <c r="C17" s="198"/>
    </row>
    <row r="18" spans="2:3" ht="15">
      <c r="B18" s="197"/>
      <c r="C18" s="198"/>
    </row>
    <row r="19" spans="2:3" ht="15">
      <c r="B19" s="197"/>
      <c r="C19" s="198"/>
    </row>
    <row r="20" spans="2:3" ht="15">
      <c r="B20" s="197"/>
      <c r="C20" s="198"/>
    </row>
    <row r="21" spans="2:3" ht="15">
      <c r="B21" s="197"/>
      <c r="C21" s="198"/>
    </row>
    <row r="22" spans="2:3" ht="15">
      <c r="B22" s="197"/>
      <c r="C22" s="198"/>
    </row>
    <row r="23" spans="2:3" ht="15">
      <c r="B23" s="197"/>
      <c r="C23" s="198"/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"/>
  <sheetViews>
    <sheetView zoomScalePageLayoutView="0" workbookViewId="0" topLeftCell="P31">
      <selection activeCell="W56" sqref="W56"/>
    </sheetView>
  </sheetViews>
  <sheetFormatPr defaultColWidth="9.140625" defaultRowHeight="15"/>
  <cols>
    <col min="1" max="1" width="4.57421875" style="64" customWidth="1"/>
    <col min="2" max="2" width="14.8515625" style="64" customWidth="1"/>
    <col min="3" max="3" width="14.00390625" style="64" customWidth="1"/>
    <col min="4" max="4" width="21.8515625" style="159" customWidth="1"/>
    <col min="5" max="5" width="10.8515625" style="64" customWidth="1"/>
    <col min="6" max="6" width="13.57421875" style="64" customWidth="1"/>
    <col min="7" max="7" width="12.00390625" style="64" customWidth="1"/>
    <col min="8" max="9" width="13.140625" style="64" customWidth="1"/>
    <col min="10" max="10" width="10.8515625" style="64" customWidth="1"/>
    <col min="11" max="11" width="15.140625" style="161" customWidth="1"/>
    <col min="12" max="12" width="10.00390625" style="64" customWidth="1"/>
    <col min="13" max="13" width="11.421875" style="64" customWidth="1"/>
    <col min="14" max="14" width="20.421875" style="162" customWidth="1"/>
    <col min="15" max="16" width="18.8515625" style="163" customWidth="1"/>
    <col min="17" max="17" width="15.28125" style="64" customWidth="1"/>
    <col min="18" max="18" width="9.140625" style="64" customWidth="1"/>
    <col min="19" max="22" width="15.140625" style="164" customWidth="1"/>
    <col min="23" max="26" width="15.140625" style="64" customWidth="1"/>
    <col min="27" max="16384" width="9.140625" style="64" customWidth="1"/>
  </cols>
  <sheetData>
    <row r="1" spans="1:9" ht="16.5" thickBot="1">
      <c r="A1" s="157"/>
      <c r="B1" s="158" t="s">
        <v>1341</v>
      </c>
      <c r="I1" s="160"/>
    </row>
    <row r="2" spans="1:26" ht="23.25" customHeight="1" thickBot="1">
      <c r="A2" s="340" t="s">
        <v>1477</v>
      </c>
      <c r="B2" s="340"/>
      <c r="C2" s="340"/>
      <c r="D2" s="340"/>
      <c r="E2" s="340"/>
      <c r="F2" s="340"/>
      <c r="G2" s="340"/>
      <c r="H2" s="340"/>
      <c r="I2" s="340"/>
      <c r="S2" s="317" t="s">
        <v>1355</v>
      </c>
      <c r="T2" s="318"/>
      <c r="U2" s="318"/>
      <c r="V2" s="319"/>
      <c r="W2" s="317" t="s">
        <v>1417</v>
      </c>
      <c r="X2" s="318"/>
      <c r="Y2" s="318"/>
      <c r="Z2" s="319"/>
    </row>
    <row r="3" spans="1:26" ht="18" customHeight="1">
      <c r="A3" s="341" t="s">
        <v>203</v>
      </c>
      <c r="B3" s="333" t="s">
        <v>953</v>
      </c>
      <c r="C3" s="333" t="s">
        <v>954</v>
      </c>
      <c r="D3" s="333" t="s">
        <v>955</v>
      </c>
      <c r="E3" s="333" t="s">
        <v>956</v>
      </c>
      <c r="F3" s="333" t="s">
        <v>957</v>
      </c>
      <c r="G3" s="333" t="s">
        <v>958</v>
      </c>
      <c r="H3" s="333" t="s">
        <v>959</v>
      </c>
      <c r="I3" s="333" t="s">
        <v>960</v>
      </c>
      <c r="J3" s="333" t="s">
        <v>961</v>
      </c>
      <c r="K3" s="336" t="s">
        <v>962</v>
      </c>
      <c r="L3" s="329" t="s">
        <v>963</v>
      </c>
      <c r="M3" s="329" t="s">
        <v>964</v>
      </c>
      <c r="N3" s="326" t="s">
        <v>965</v>
      </c>
      <c r="O3" s="326" t="s">
        <v>1418</v>
      </c>
      <c r="P3" s="326" t="s">
        <v>1419</v>
      </c>
      <c r="Q3" s="329" t="s">
        <v>966</v>
      </c>
      <c r="R3" s="330"/>
      <c r="S3" s="320" t="s">
        <v>967</v>
      </c>
      <c r="T3" s="331"/>
      <c r="U3" s="320" t="s">
        <v>968</v>
      </c>
      <c r="V3" s="321"/>
      <c r="W3" s="320" t="s">
        <v>967</v>
      </c>
      <c r="X3" s="321"/>
      <c r="Y3" s="324" t="s">
        <v>968</v>
      </c>
      <c r="Z3" s="321"/>
    </row>
    <row r="4" spans="1:26" ht="36.75" customHeight="1" thickBot="1">
      <c r="A4" s="342"/>
      <c r="B4" s="334"/>
      <c r="C4" s="334"/>
      <c r="D4" s="334"/>
      <c r="E4" s="334"/>
      <c r="F4" s="334"/>
      <c r="G4" s="334"/>
      <c r="H4" s="334"/>
      <c r="I4" s="334"/>
      <c r="J4" s="334"/>
      <c r="K4" s="337"/>
      <c r="L4" s="295"/>
      <c r="M4" s="295"/>
      <c r="N4" s="327"/>
      <c r="O4" s="327"/>
      <c r="P4" s="327"/>
      <c r="Q4" s="295"/>
      <c r="R4" s="312"/>
      <c r="S4" s="322"/>
      <c r="T4" s="332"/>
      <c r="U4" s="322"/>
      <c r="V4" s="323"/>
      <c r="W4" s="322"/>
      <c r="X4" s="323"/>
      <c r="Y4" s="325"/>
      <c r="Z4" s="323"/>
    </row>
    <row r="5" spans="1:26" ht="42" customHeight="1" thickBot="1">
      <c r="A5" s="343"/>
      <c r="B5" s="335"/>
      <c r="C5" s="335"/>
      <c r="D5" s="335"/>
      <c r="E5" s="335"/>
      <c r="F5" s="335"/>
      <c r="G5" s="335"/>
      <c r="H5" s="335"/>
      <c r="I5" s="335"/>
      <c r="J5" s="335"/>
      <c r="K5" s="338"/>
      <c r="L5" s="339"/>
      <c r="M5" s="339"/>
      <c r="N5" s="328"/>
      <c r="O5" s="328"/>
      <c r="P5" s="328"/>
      <c r="Q5" s="166" t="s">
        <v>969</v>
      </c>
      <c r="R5" s="229" t="s">
        <v>970</v>
      </c>
      <c r="S5" s="230" t="s">
        <v>971</v>
      </c>
      <c r="T5" s="231" t="s">
        <v>972</v>
      </c>
      <c r="U5" s="230" t="s">
        <v>971</v>
      </c>
      <c r="V5" s="231" t="s">
        <v>972</v>
      </c>
      <c r="W5" s="230" t="s">
        <v>971</v>
      </c>
      <c r="X5" s="231" t="s">
        <v>972</v>
      </c>
      <c r="Y5" s="230" t="s">
        <v>971</v>
      </c>
      <c r="Z5" s="231" t="s">
        <v>972</v>
      </c>
    </row>
    <row r="6" spans="1:26" ht="22.5" customHeight="1">
      <c r="A6" s="167" t="s">
        <v>73</v>
      </c>
      <c r="B6" s="167"/>
      <c r="C6" s="167"/>
      <c r="D6" s="167"/>
      <c r="E6" s="167"/>
      <c r="F6" s="167"/>
      <c r="G6" s="167"/>
      <c r="H6" s="167"/>
      <c r="I6" s="167"/>
      <c r="J6" s="167"/>
      <c r="K6" s="168"/>
      <c r="L6" s="169"/>
      <c r="M6" s="169"/>
      <c r="N6" s="169"/>
      <c r="O6" s="168"/>
      <c r="P6" s="168"/>
      <c r="Q6" s="169"/>
      <c r="R6" s="279"/>
      <c r="S6" s="264"/>
      <c r="T6" s="170"/>
      <c r="U6" s="170"/>
      <c r="V6" s="265"/>
      <c r="W6" s="264"/>
      <c r="X6" s="170"/>
      <c r="Y6" s="170"/>
      <c r="Z6" s="265"/>
    </row>
    <row r="7" spans="1:26" ht="37.5" customHeight="1">
      <c r="A7" s="49">
        <v>1</v>
      </c>
      <c r="B7" s="72" t="s">
        <v>973</v>
      </c>
      <c r="C7" s="72" t="s">
        <v>974</v>
      </c>
      <c r="D7" s="72" t="s">
        <v>975</v>
      </c>
      <c r="E7" s="72" t="s">
        <v>976</v>
      </c>
      <c r="F7" s="72" t="s">
        <v>977</v>
      </c>
      <c r="G7" s="72">
        <v>1995</v>
      </c>
      <c r="H7" s="72">
        <v>2008</v>
      </c>
      <c r="I7" s="171">
        <v>39794</v>
      </c>
      <c r="J7" s="72">
        <v>9</v>
      </c>
      <c r="K7" s="172" t="s">
        <v>30</v>
      </c>
      <c r="L7" s="72">
        <v>3040</v>
      </c>
      <c r="M7" s="72">
        <v>197219</v>
      </c>
      <c r="N7" s="72" t="s">
        <v>978</v>
      </c>
      <c r="O7" s="173">
        <v>28600</v>
      </c>
      <c r="P7" s="173">
        <f>O7*0.9</f>
        <v>25740</v>
      </c>
      <c r="Q7" s="72" t="s">
        <v>177</v>
      </c>
      <c r="R7" s="73">
        <v>0</v>
      </c>
      <c r="S7" s="266" t="s">
        <v>979</v>
      </c>
      <c r="T7" s="171" t="s">
        <v>980</v>
      </c>
      <c r="U7" s="171" t="s">
        <v>979</v>
      </c>
      <c r="V7" s="267" t="s">
        <v>980</v>
      </c>
      <c r="W7" s="266" t="s">
        <v>1356</v>
      </c>
      <c r="X7" s="171" t="s">
        <v>1357</v>
      </c>
      <c r="Y7" s="171" t="s">
        <v>1356</v>
      </c>
      <c r="Z7" s="267" t="s">
        <v>1357</v>
      </c>
    </row>
    <row r="8" spans="1:26" ht="31.5" customHeight="1">
      <c r="A8" s="49">
        <v>2</v>
      </c>
      <c r="B8" s="49" t="s">
        <v>981</v>
      </c>
      <c r="C8" s="49" t="s">
        <v>982</v>
      </c>
      <c r="D8" s="49" t="s">
        <v>983</v>
      </c>
      <c r="E8" s="49" t="s">
        <v>984</v>
      </c>
      <c r="F8" s="49" t="s">
        <v>977</v>
      </c>
      <c r="G8" s="49">
        <v>1968</v>
      </c>
      <c r="H8" s="49">
        <v>2010</v>
      </c>
      <c r="I8" s="174">
        <v>40528</v>
      </c>
      <c r="J8" s="49">
        <v>5</v>
      </c>
      <c r="K8" s="172" t="s">
        <v>30</v>
      </c>
      <c r="L8" s="49">
        <v>1995</v>
      </c>
      <c r="M8" s="49">
        <v>250595</v>
      </c>
      <c r="N8" s="72" t="s">
        <v>978</v>
      </c>
      <c r="O8" s="61">
        <v>28900</v>
      </c>
      <c r="P8" s="173">
        <f>O8*0.9</f>
        <v>26010</v>
      </c>
      <c r="Q8" s="72" t="s">
        <v>177</v>
      </c>
      <c r="R8" s="73">
        <v>0</v>
      </c>
      <c r="S8" s="268" t="s">
        <v>985</v>
      </c>
      <c r="T8" s="174" t="s">
        <v>986</v>
      </c>
      <c r="U8" s="174" t="s">
        <v>985</v>
      </c>
      <c r="V8" s="269" t="s">
        <v>986</v>
      </c>
      <c r="W8" s="268" t="s">
        <v>1358</v>
      </c>
      <c r="X8" s="174" t="s">
        <v>1359</v>
      </c>
      <c r="Y8" s="174" t="s">
        <v>1358</v>
      </c>
      <c r="Z8" s="269" t="s">
        <v>1359</v>
      </c>
    </row>
    <row r="9" spans="1:26" ht="38.25" customHeight="1">
      <c r="A9" s="49">
        <v>3</v>
      </c>
      <c r="B9" s="49" t="s">
        <v>981</v>
      </c>
      <c r="C9" s="49" t="s">
        <v>987</v>
      </c>
      <c r="D9" s="49" t="s">
        <v>988</v>
      </c>
      <c r="E9" s="49" t="s">
        <v>989</v>
      </c>
      <c r="F9" s="49" t="s">
        <v>977</v>
      </c>
      <c r="G9" s="49">
        <v>1598</v>
      </c>
      <c r="H9" s="49">
        <v>2013</v>
      </c>
      <c r="I9" s="174">
        <v>41464</v>
      </c>
      <c r="J9" s="49">
        <v>5</v>
      </c>
      <c r="K9" s="172" t="s">
        <v>30</v>
      </c>
      <c r="L9" s="49">
        <v>1850</v>
      </c>
      <c r="M9" s="49">
        <v>146558</v>
      </c>
      <c r="N9" s="72" t="s">
        <v>978</v>
      </c>
      <c r="O9" s="61">
        <v>41600</v>
      </c>
      <c r="P9" s="173">
        <f>O9*0.9</f>
        <v>37440</v>
      </c>
      <c r="Q9" s="72" t="s">
        <v>177</v>
      </c>
      <c r="R9" s="73">
        <v>0</v>
      </c>
      <c r="S9" s="268" t="s">
        <v>990</v>
      </c>
      <c r="T9" s="174" t="s">
        <v>991</v>
      </c>
      <c r="U9" s="174" t="s">
        <v>990</v>
      </c>
      <c r="V9" s="269" t="s">
        <v>991</v>
      </c>
      <c r="W9" s="268" t="s">
        <v>1360</v>
      </c>
      <c r="X9" s="174" t="s">
        <v>1361</v>
      </c>
      <c r="Y9" s="174" t="s">
        <v>1360</v>
      </c>
      <c r="Z9" s="269" t="s">
        <v>1361</v>
      </c>
    </row>
    <row r="10" spans="1:26" ht="38.25" customHeight="1">
      <c r="A10" s="49">
        <v>4</v>
      </c>
      <c r="B10" s="49" t="s">
        <v>992</v>
      </c>
      <c r="C10" s="49" t="s">
        <v>993</v>
      </c>
      <c r="D10" s="49" t="s">
        <v>994</v>
      </c>
      <c r="E10" s="49" t="s">
        <v>995</v>
      </c>
      <c r="F10" s="49" t="s">
        <v>977</v>
      </c>
      <c r="G10" s="49">
        <v>1560</v>
      </c>
      <c r="H10" s="49">
        <v>2012</v>
      </c>
      <c r="I10" s="174">
        <v>41185</v>
      </c>
      <c r="J10" s="49">
        <v>5</v>
      </c>
      <c r="K10" s="172" t="s">
        <v>30</v>
      </c>
      <c r="L10" s="49">
        <v>2040</v>
      </c>
      <c r="M10" s="49">
        <v>173382</v>
      </c>
      <c r="N10" s="72" t="s">
        <v>996</v>
      </c>
      <c r="O10" s="61">
        <v>24700</v>
      </c>
      <c r="P10" s="173">
        <f>O10*0.9</f>
        <v>22230</v>
      </c>
      <c r="Q10" s="72" t="s">
        <v>177</v>
      </c>
      <c r="R10" s="73">
        <v>0</v>
      </c>
      <c r="S10" s="270" t="s">
        <v>997</v>
      </c>
      <c r="T10" s="174" t="s">
        <v>998</v>
      </c>
      <c r="U10" s="227" t="s">
        <v>997</v>
      </c>
      <c r="V10" s="269" t="s">
        <v>998</v>
      </c>
      <c r="W10" s="270" t="s">
        <v>1039</v>
      </c>
      <c r="X10" s="174" t="s">
        <v>1362</v>
      </c>
      <c r="Y10" s="227" t="s">
        <v>1039</v>
      </c>
      <c r="Z10" s="269" t="s">
        <v>1362</v>
      </c>
    </row>
    <row r="11" spans="1:26" ht="24" customHeight="1">
      <c r="A11" s="167" t="s">
        <v>88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8"/>
      <c r="L11" s="169"/>
      <c r="M11" s="169"/>
      <c r="N11" s="169"/>
      <c r="O11" s="168"/>
      <c r="P11" s="168"/>
      <c r="Q11" s="169"/>
      <c r="R11" s="279"/>
      <c r="S11" s="283"/>
      <c r="T11" s="226"/>
      <c r="U11" s="225"/>
      <c r="V11" s="272"/>
      <c r="W11" s="271"/>
      <c r="X11" s="226"/>
      <c r="Y11" s="226"/>
      <c r="Z11" s="272"/>
    </row>
    <row r="12" spans="1:26" ht="38.25" customHeight="1">
      <c r="A12" s="49">
        <f>ROW(A1)</f>
        <v>1</v>
      </c>
      <c r="B12" s="72" t="s">
        <v>999</v>
      </c>
      <c r="C12" s="72" t="s">
        <v>1000</v>
      </c>
      <c r="D12" s="72" t="s">
        <v>1001</v>
      </c>
      <c r="E12" s="72" t="s">
        <v>1002</v>
      </c>
      <c r="F12" s="72" t="s">
        <v>1003</v>
      </c>
      <c r="G12" s="72">
        <v>1896</v>
      </c>
      <c r="H12" s="72">
        <v>2007</v>
      </c>
      <c r="I12" s="171">
        <v>39260</v>
      </c>
      <c r="J12" s="72">
        <v>5</v>
      </c>
      <c r="K12" s="172" t="s">
        <v>30</v>
      </c>
      <c r="L12" s="72">
        <v>1875</v>
      </c>
      <c r="M12" s="72">
        <v>296359</v>
      </c>
      <c r="N12" s="49" t="s">
        <v>1004</v>
      </c>
      <c r="O12" s="61">
        <v>13200</v>
      </c>
      <c r="P12" s="173">
        <f aca="true" t="shared" si="0" ref="P12:P19">O12*0.9</f>
        <v>11880</v>
      </c>
      <c r="Q12" s="165"/>
      <c r="R12" s="218"/>
      <c r="S12" s="268" t="s">
        <v>1075</v>
      </c>
      <c r="T12" s="174" t="s">
        <v>1076</v>
      </c>
      <c r="U12" s="174" t="s">
        <v>1075</v>
      </c>
      <c r="V12" s="269" t="s">
        <v>1076</v>
      </c>
      <c r="W12" s="268" t="s">
        <v>1363</v>
      </c>
      <c r="X12" s="174" t="s">
        <v>1364</v>
      </c>
      <c r="Y12" s="174" t="s">
        <v>1363</v>
      </c>
      <c r="Z12" s="269" t="s">
        <v>1364</v>
      </c>
    </row>
    <row r="13" spans="1:26" ht="38.25" customHeight="1">
      <c r="A13" s="49">
        <f aca="true" t="shared" si="1" ref="A13:A19">ROW(A2)</f>
        <v>2</v>
      </c>
      <c r="B13" s="49" t="s">
        <v>999</v>
      </c>
      <c r="C13" s="49" t="s">
        <v>1005</v>
      </c>
      <c r="D13" s="49" t="s">
        <v>1006</v>
      </c>
      <c r="E13" s="72" t="s">
        <v>1007</v>
      </c>
      <c r="F13" s="72" t="s">
        <v>1003</v>
      </c>
      <c r="G13" s="72">
        <v>1595</v>
      </c>
      <c r="H13" s="49">
        <v>2010</v>
      </c>
      <c r="I13" s="174">
        <v>40641</v>
      </c>
      <c r="J13" s="49">
        <v>5</v>
      </c>
      <c r="K13" s="172" t="s">
        <v>30</v>
      </c>
      <c r="L13" s="49">
        <v>1880</v>
      </c>
      <c r="M13" s="49">
        <v>202828</v>
      </c>
      <c r="N13" s="49" t="s">
        <v>1004</v>
      </c>
      <c r="O13" s="61">
        <v>20100</v>
      </c>
      <c r="P13" s="173">
        <f t="shared" si="0"/>
        <v>18090</v>
      </c>
      <c r="Q13" s="165"/>
      <c r="R13" s="218"/>
      <c r="S13" s="268" t="s">
        <v>1344</v>
      </c>
      <c r="T13" s="174" t="s">
        <v>1345</v>
      </c>
      <c r="U13" s="174" t="s">
        <v>1344</v>
      </c>
      <c r="V13" s="269" t="s">
        <v>1345</v>
      </c>
      <c r="W13" s="268" t="s">
        <v>1365</v>
      </c>
      <c r="X13" s="174" t="s">
        <v>1366</v>
      </c>
      <c r="Y13" s="174" t="s">
        <v>1365</v>
      </c>
      <c r="Z13" s="269" t="s">
        <v>1366</v>
      </c>
    </row>
    <row r="14" spans="1:26" ht="38.25" customHeight="1">
      <c r="A14" s="49">
        <f t="shared" si="1"/>
        <v>3</v>
      </c>
      <c r="B14" s="49" t="s">
        <v>1008</v>
      </c>
      <c r="C14" s="49" t="s">
        <v>1009</v>
      </c>
      <c r="D14" s="49" t="s">
        <v>1010</v>
      </c>
      <c r="E14" s="72" t="s">
        <v>1011</v>
      </c>
      <c r="F14" s="72" t="s">
        <v>1003</v>
      </c>
      <c r="G14" s="49">
        <v>1560</v>
      </c>
      <c r="H14" s="49">
        <v>2012</v>
      </c>
      <c r="I14" s="174">
        <v>41022</v>
      </c>
      <c r="J14" s="49">
        <v>5</v>
      </c>
      <c r="K14" s="172" t="s">
        <v>30</v>
      </c>
      <c r="L14" s="49">
        <v>2065</v>
      </c>
      <c r="M14" s="49">
        <v>194738</v>
      </c>
      <c r="N14" s="49" t="s">
        <v>1004</v>
      </c>
      <c r="O14" s="61">
        <v>23100</v>
      </c>
      <c r="P14" s="173">
        <f t="shared" si="0"/>
        <v>20790</v>
      </c>
      <c r="Q14" s="165"/>
      <c r="R14" s="218"/>
      <c r="S14" s="268" t="s">
        <v>1346</v>
      </c>
      <c r="T14" s="174" t="s">
        <v>1347</v>
      </c>
      <c r="U14" s="174" t="s">
        <v>1346</v>
      </c>
      <c r="V14" s="269" t="s">
        <v>1347</v>
      </c>
      <c r="W14" s="268" t="s">
        <v>1367</v>
      </c>
      <c r="X14" s="174" t="s">
        <v>1368</v>
      </c>
      <c r="Y14" s="174" t="s">
        <v>1367</v>
      </c>
      <c r="Z14" s="269" t="s">
        <v>1368</v>
      </c>
    </row>
    <row r="15" spans="1:26" ht="38.25" customHeight="1">
      <c r="A15" s="49">
        <f t="shared" si="1"/>
        <v>4</v>
      </c>
      <c r="B15" s="49" t="s">
        <v>1012</v>
      </c>
      <c r="C15" s="49" t="s">
        <v>1013</v>
      </c>
      <c r="D15" s="49" t="s">
        <v>1014</v>
      </c>
      <c r="E15" s="72" t="s">
        <v>1015</v>
      </c>
      <c r="F15" s="72" t="s">
        <v>1003</v>
      </c>
      <c r="G15" s="49">
        <v>1560</v>
      </c>
      <c r="H15" s="49">
        <v>2013</v>
      </c>
      <c r="I15" s="174">
        <v>41548</v>
      </c>
      <c r="J15" s="49">
        <v>5</v>
      </c>
      <c r="K15" s="172" t="s">
        <v>30</v>
      </c>
      <c r="L15" s="49">
        <v>2065</v>
      </c>
      <c r="M15" s="49">
        <v>160095</v>
      </c>
      <c r="N15" s="49" t="s">
        <v>1004</v>
      </c>
      <c r="O15" s="61">
        <v>28800</v>
      </c>
      <c r="P15" s="173">
        <f t="shared" si="0"/>
        <v>25920</v>
      </c>
      <c r="Q15" s="165"/>
      <c r="R15" s="218"/>
      <c r="S15" s="268" t="s">
        <v>1348</v>
      </c>
      <c r="T15" s="174" t="s">
        <v>1349</v>
      </c>
      <c r="U15" s="174" t="s">
        <v>1348</v>
      </c>
      <c r="V15" s="269" t="s">
        <v>1349</v>
      </c>
      <c r="W15" s="268" t="s">
        <v>1369</v>
      </c>
      <c r="X15" s="174" t="s">
        <v>1370</v>
      </c>
      <c r="Y15" s="174" t="s">
        <v>1369</v>
      </c>
      <c r="Z15" s="269" t="s">
        <v>1370</v>
      </c>
    </row>
    <row r="16" spans="1:26" ht="38.25" customHeight="1">
      <c r="A16" s="49">
        <f t="shared" si="1"/>
        <v>5</v>
      </c>
      <c r="B16" s="49" t="s">
        <v>1012</v>
      </c>
      <c r="C16" s="49">
        <v>508</v>
      </c>
      <c r="D16" s="49" t="s">
        <v>1016</v>
      </c>
      <c r="E16" s="72" t="s">
        <v>1017</v>
      </c>
      <c r="F16" s="72" t="s">
        <v>1003</v>
      </c>
      <c r="G16" s="49">
        <v>1598</v>
      </c>
      <c r="H16" s="49">
        <v>2014</v>
      </c>
      <c r="I16" s="174">
        <v>41856</v>
      </c>
      <c r="J16" s="49">
        <v>5</v>
      </c>
      <c r="K16" s="172" t="s">
        <v>30</v>
      </c>
      <c r="L16" s="49">
        <v>2015</v>
      </c>
      <c r="M16" s="49">
        <v>84320</v>
      </c>
      <c r="N16" s="49" t="s">
        <v>1004</v>
      </c>
      <c r="O16" s="61">
        <v>52600</v>
      </c>
      <c r="P16" s="173">
        <f t="shared" si="0"/>
        <v>47340</v>
      </c>
      <c r="Q16" s="165"/>
      <c r="R16" s="218"/>
      <c r="S16" s="268" t="s">
        <v>1018</v>
      </c>
      <c r="T16" s="174" t="s">
        <v>1019</v>
      </c>
      <c r="U16" s="174" t="s">
        <v>1018</v>
      </c>
      <c r="V16" s="269" t="s">
        <v>1019</v>
      </c>
      <c r="W16" s="268" t="s">
        <v>1371</v>
      </c>
      <c r="X16" s="174" t="s">
        <v>1372</v>
      </c>
      <c r="Y16" s="174" t="s">
        <v>1371</v>
      </c>
      <c r="Z16" s="269" t="s">
        <v>1372</v>
      </c>
    </row>
    <row r="17" spans="1:26" ht="38.25" customHeight="1">
      <c r="A17" s="49">
        <f t="shared" si="1"/>
        <v>6</v>
      </c>
      <c r="B17" s="49" t="s">
        <v>1020</v>
      </c>
      <c r="C17" s="49" t="s">
        <v>1021</v>
      </c>
      <c r="D17" s="49" t="s">
        <v>1022</v>
      </c>
      <c r="E17" s="72" t="s">
        <v>1023</v>
      </c>
      <c r="F17" s="72" t="s">
        <v>1003</v>
      </c>
      <c r="G17" s="49">
        <v>2198</v>
      </c>
      <c r="H17" s="49">
        <v>2014</v>
      </c>
      <c r="I17" s="174">
        <v>41950</v>
      </c>
      <c r="J17" s="49">
        <v>9</v>
      </c>
      <c r="K17" s="172" t="s">
        <v>30</v>
      </c>
      <c r="L17" s="49">
        <v>3000</v>
      </c>
      <c r="M17" s="49">
        <v>53972</v>
      </c>
      <c r="N17" s="49" t="s">
        <v>1004</v>
      </c>
      <c r="O17" s="61">
        <v>78700</v>
      </c>
      <c r="P17" s="173">
        <f t="shared" si="0"/>
        <v>70830</v>
      </c>
      <c r="Q17" s="165"/>
      <c r="R17" s="218"/>
      <c r="S17" s="268" t="s">
        <v>1024</v>
      </c>
      <c r="T17" s="174" t="s">
        <v>1025</v>
      </c>
      <c r="U17" s="174" t="s">
        <v>1024</v>
      </c>
      <c r="V17" s="269" t="s">
        <v>1025</v>
      </c>
      <c r="W17" s="268" t="s">
        <v>1371</v>
      </c>
      <c r="X17" s="174" t="s">
        <v>1372</v>
      </c>
      <c r="Y17" s="174" t="s">
        <v>1371</v>
      </c>
      <c r="Z17" s="269" t="s">
        <v>1372</v>
      </c>
    </row>
    <row r="18" spans="1:26" ht="38.25" customHeight="1">
      <c r="A18" s="49">
        <f t="shared" si="1"/>
        <v>7</v>
      </c>
      <c r="B18" s="49" t="s">
        <v>1026</v>
      </c>
      <c r="C18" s="49" t="s">
        <v>1027</v>
      </c>
      <c r="D18" s="49" t="s">
        <v>1028</v>
      </c>
      <c r="E18" s="49" t="s">
        <v>1029</v>
      </c>
      <c r="F18" s="49" t="s">
        <v>1030</v>
      </c>
      <c r="G18" s="175">
        <v>0</v>
      </c>
      <c r="H18" s="49">
        <v>2011</v>
      </c>
      <c r="I18" s="176">
        <v>40877</v>
      </c>
      <c r="J18" s="175" t="s">
        <v>1031</v>
      </c>
      <c r="K18" s="69">
        <f>750-105</f>
        <v>645</v>
      </c>
      <c r="L18" s="49">
        <v>750</v>
      </c>
      <c r="M18" s="175" t="s">
        <v>1031</v>
      </c>
      <c r="N18" s="175" t="s">
        <v>1031</v>
      </c>
      <c r="O18" s="61">
        <v>2500</v>
      </c>
      <c r="P18" s="173">
        <f t="shared" si="0"/>
        <v>2250</v>
      </c>
      <c r="Q18" s="165"/>
      <c r="R18" s="218"/>
      <c r="S18" s="268" t="s">
        <v>1032</v>
      </c>
      <c r="T18" s="174" t="s">
        <v>1033</v>
      </c>
      <c r="U18" s="174" t="s">
        <v>1032</v>
      </c>
      <c r="V18" s="269" t="s">
        <v>1033</v>
      </c>
      <c r="W18" s="268" t="s">
        <v>1371</v>
      </c>
      <c r="X18" s="174" t="s">
        <v>1372</v>
      </c>
      <c r="Y18" s="174" t="s">
        <v>1371</v>
      </c>
      <c r="Z18" s="269" t="s">
        <v>1372</v>
      </c>
    </row>
    <row r="19" spans="1:26" ht="38.25" customHeight="1">
      <c r="A19" s="49">
        <f t="shared" si="1"/>
        <v>8</v>
      </c>
      <c r="B19" s="49" t="s">
        <v>1034</v>
      </c>
      <c r="C19" s="49" t="s">
        <v>1035</v>
      </c>
      <c r="D19" s="49" t="s">
        <v>1036</v>
      </c>
      <c r="E19" s="49" t="s">
        <v>1037</v>
      </c>
      <c r="F19" s="49" t="s">
        <v>1030</v>
      </c>
      <c r="G19" s="175">
        <v>0</v>
      </c>
      <c r="H19" s="49">
        <v>2014</v>
      </c>
      <c r="I19" s="176">
        <v>41974</v>
      </c>
      <c r="J19" s="175" t="s">
        <v>1031</v>
      </c>
      <c r="K19" s="69">
        <f>750-300</f>
        <v>450</v>
      </c>
      <c r="L19" s="49">
        <v>750</v>
      </c>
      <c r="M19" s="175" t="s">
        <v>1031</v>
      </c>
      <c r="N19" s="175" t="s">
        <v>1031</v>
      </c>
      <c r="O19" s="61">
        <v>2900</v>
      </c>
      <c r="P19" s="173">
        <f t="shared" si="0"/>
        <v>2610</v>
      </c>
      <c r="Q19" s="165"/>
      <c r="R19" s="218"/>
      <c r="S19" s="268" t="s">
        <v>1038</v>
      </c>
      <c r="T19" s="174" t="s">
        <v>1039</v>
      </c>
      <c r="U19" s="174" t="s">
        <v>1038</v>
      </c>
      <c r="V19" s="269" t="s">
        <v>1039</v>
      </c>
      <c r="W19" s="268" t="s">
        <v>1371</v>
      </c>
      <c r="X19" s="174" t="s">
        <v>1372</v>
      </c>
      <c r="Y19" s="174" t="s">
        <v>1371</v>
      </c>
      <c r="Z19" s="269" t="s">
        <v>1372</v>
      </c>
    </row>
    <row r="20" spans="1:26" ht="24" customHeight="1">
      <c r="A20" s="167" t="s">
        <v>102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8"/>
      <c r="L20" s="169"/>
      <c r="M20" s="169"/>
      <c r="N20" s="169"/>
      <c r="O20" s="168"/>
      <c r="P20" s="168"/>
      <c r="Q20" s="169"/>
      <c r="R20" s="279"/>
      <c r="S20" s="273"/>
      <c r="T20" s="228"/>
      <c r="U20" s="228"/>
      <c r="V20" s="274"/>
      <c r="W20" s="273"/>
      <c r="X20" s="228"/>
      <c r="Y20" s="228"/>
      <c r="Z20" s="274"/>
    </row>
    <row r="21" spans="1:26" ht="38.25" customHeight="1">
      <c r="A21" s="49">
        <f>ROW(A1)</f>
        <v>1</v>
      </c>
      <c r="B21" s="72" t="s">
        <v>1040</v>
      </c>
      <c r="C21" s="72" t="s">
        <v>1041</v>
      </c>
      <c r="D21" s="72" t="s">
        <v>1042</v>
      </c>
      <c r="E21" s="72" t="s">
        <v>1043</v>
      </c>
      <c r="F21" s="72" t="s">
        <v>1044</v>
      </c>
      <c r="G21" s="72">
        <v>1798</v>
      </c>
      <c r="H21" s="72">
        <v>2012</v>
      </c>
      <c r="I21" s="72" t="s">
        <v>1045</v>
      </c>
      <c r="J21" s="72">
        <v>5</v>
      </c>
      <c r="K21" s="172" t="s">
        <v>30</v>
      </c>
      <c r="L21" s="72">
        <v>1680</v>
      </c>
      <c r="M21" s="72">
        <v>130520</v>
      </c>
      <c r="N21" s="72" t="s">
        <v>1046</v>
      </c>
      <c r="O21" s="173">
        <v>37200</v>
      </c>
      <c r="P21" s="173">
        <f>O21*0.9</f>
        <v>33480</v>
      </c>
      <c r="Q21" s="165"/>
      <c r="R21" s="218"/>
      <c r="S21" s="268" t="s">
        <v>1047</v>
      </c>
      <c r="T21" s="174" t="s">
        <v>1048</v>
      </c>
      <c r="U21" s="174" t="s">
        <v>1047</v>
      </c>
      <c r="V21" s="269" t="s">
        <v>1048</v>
      </c>
      <c r="W21" s="268" t="s">
        <v>1373</v>
      </c>
      <c r="X21" s="174" t="s">
        <v>1374</v>
      </c>
      <c r="Y21" s="174" t="s">
        <v>1373</v>
      </c>
      <c r="Z21" s="269" t="s">
        <v>1374</v>
      </c>
    </row>
    <row r="22" spans="1:26" ht="38.25" customHeight="1">
      <c r="A22" s="49">
        <f>ROW(A2)</f>
        <v>2</v>
      </c>
      <c r="B22" s="49" t="s">
        <v>1049</v>
      </c>
      <c r="C22" s="49" t="s">
        <v>1050</v>
      </c>
      <c r="D22" s="49" t="s">
        <v>1051</v>
      </c>
      <c r="E22" s="49" t="s">
        <v>1052</v>
      </c>
      <c r="F22" s="49" t="s">
        <v>1044</v>
      </c>
      <c r="G22" s="49">
        <v>1995</v>
      </c>
      <c r="H22" s="49">
        <v>2013</v>
      </c>
      <c r="I22" s="49" t="s">
        <v>1053</v>
      </c>
      <c r="J22" s="49">
        <v>9</v>
      </c>
      <c r="K22" s="172" t="s">
        <v>30</v>
      </c>
      <c r="L22" s="49">
        <v>3055</v>
      </c>
      <c r="M22" s="49">
        <v>121210</v>
      </c>
      <c r="N22" s="49" t="s">
        <v>1046</v>
      </c>
      <c r="O22" s="61">
        <v>58100</v>
      </c>
      <c r="P22" s="173">
        <f>O22*0.9</f>
        <v>52290</v>
      </c>
      <c r="Q22" s="165"/>
      <c r="R22" s="218"/>
      <c r="S22" s="268" t="s">
        <v>1054</v>
      </c>
      <c r="T22" s="174" t="s">
        <v>1055</v>
      </c>
      <c r="U22" s="174" t="s">
        <v>1054</v>
      </c>
      <c r="V22" s="269" t="s">
        <v>1055</v>
      </c>
      <c r="W22" s="268" t="s">
        <v>1375</v>
      </c>
      <c r="X22" s="174" t="s">
        <v>1376</v>
      </c>
      <c r="Y22" s="174" t="s">
        <v>1375</v>
      </c>
      <c r="Z22" s="269" t="s">
        <v>1376</v>
      </c>
    </row>
    <row r="23" spans="1:26" ht="38.25" customHeight="1">
      <c r="A23" s="49">
        <f>ROW(A3)</f>
        <v>3</v>
      </c>
      <c r="B23" s="49" t="s">
        <v>992</v>
      </c>
      <c r="C23" s="49" t="s">
        <v>993</v>
      </c>
      <c r="D23" s="49" t="s">
        <v>1056</v>
      </c>
      <c r="E23" s="49" t="s">
        <v>1057</v>
      </c>
      <c r="F23" s="49" t="s">
        <v>1044</v>
      </c>
      <c r="G23" s="49">
        <v>1560</v>
      </c>
      <c r="H23" s="49">
        <v>2016</v>
      </c>
      <c r="I23" s="49" t="s">
        <v>1058</v>
      </c>
      <c r="J23" s="49">
        <v>5</v>
      </c>
      <c r="K23" s="172" t="s">
        <v>30</v>
      </c>
      <c r="L23" s="49">
        <v>2085</v>
      </c>
      <c r="M23" s="49">
        <v>2200</v>
      </c>
      <c r="N23" s="49" t="s">
        <v>1046</v>
      </c>
      <c r="O23" s="61">
        <v>48400</v>
      </c>
      <c r="P23" s="61">
        <f>O23*0.8</f>
        <v>38720</v>
      </c>
      <c r="Q23" s="165"/>
      <c r="R23" s="218"/>
      <c r="S23" s="268" t="s">
        <v>1059</v>
      </c>
      <c r="T23" s="174" t="s">
        <v>1060</v>
      </c>
      <c r="U23" s="174" t="s">
        <v>1059</v>
      </c>
      <c r="V23" s="269" t="s">
        <v>1060</v>
      </c>
      <c r="W23" s="268" t="s">
        <v>1377</v>
      </c>
      <c r="X23" s="174" t="s">
        <v>1378</v>
      </c>
      <c r="Y23" s="174" t="s">
        <v>1377</v>
      </c>
      <c r="Z23" s="269" t="s">
        <v>1378</v>
      </c>
    </row>
    <row r="24" spans="1:26" ht="38.25" customHeight="1">
      <c r="A24" s="49">
        <f>ROW(A4)</f>
        <v>4</v>
      </c>
      <c r="B24" s="49" t="s">
        <v>1061</v>
      </c>
      <c r="C24" s="49" t="s">
        <v>1062</v>
      </c>
      <c r="D24" s="49" t="s">
        <v>1063</v>
      </c>
      <c r="E24" s="49" t="s">
        <v>1064</v>
      </c>
      <c r="F24" s="49" t="s">
        <v>1065</v>
      </c>
      <c r="G24" s="49">
        <v>0</v>
      </c>
      <c r="H24" s="49">
        <v>2007</v>
      </c>
      <c r="I24" s="49" t="s">
        <v>1066</v>
      </c>
      <c r="J24" s="49">
        <v>0</v>
      </c>
      <c r="K24" s="69">
        <v>570</v>
      </c>
      <c r="L24" s="49">
        <v>750</v>
      </c>
      <c r="M24" s="165"/>
      <c r="N24" s="165"/>
      <c r="O24" s="61">
        <v>2100</v>
      </c>
      <c r="P24" s="173">
        <f>O24*0.9</f>
        <v>1890</v>
      </c>
      <c r="Q24" s="165"/>
      <c r="R24" s="218"/>
      <c r="S24" s="268" t="s">
        <v>1067</v>
      </c>
      <c r="T24" s="174" t="s">
        <v>1068</v>
      </c>
      <c r="U24" s="174" t="s">
        <v>1067</v>
      </c>
      <c r="V24" s="269" t="s">
        <v>1068</v>
      </c>
      <c r="W24" s="268" t="s">
        <v>1379</v>
      </c>
      <c r="X24" s="174" t="s">
        <v>1380</v>
      </c>
      <c r="Y24" s="174" t="s">
        <v>1379</v>
      </c>
      <c r="Z24" s="269" t="s">
        <v>1380</v>
      </c>
    </row>
    <row r="25" spans="1:26" ht="28.5" customHeight="1">
      <c r="A25" s="167" t="s">
        <v>116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8"/>
      <c r="L25" s="169"/>
      <c r="M25" s="169"/>
      <c r="N25" s="169"/>
      <c r="O25" s="168"/>
      <c r="P25" s="168"/>
      <c r="Q25" s="169"/>
      <c r="R25" s="279"/>
      <c r="S25" s="273"/>
      <c r="T25" s="228"/>
      <c r="U25" s="228"/>
      <c r="V25" s="274"/>
      <c r="W25" s="273"/>
      <c r="X25" s="228"/>
      <c r="Y25" s="228"/>
      <c r="Z25" s="274"/>
    </row>
    <row r="26" spans="1:26" ht="38.25" customHeight="1">
      <c r="A26" s="49">
        <f aca="true" t="shared" si="2" ref="A26:A31">ROW(A1)</f>
        <v>1</v>
      </c>
      <c r="B26" s="72" t="s">
        <v>981</v>
      </c>
      <c r="C26" s="72" t="s">
        <v>1069</v>
      </c>
      <c r="D26" s="72" t="s">
        <v>1070</v>
      </c>
      <c r="E26" s="72" t="s">
        <v>1071</v>
      </c>
      <c r="F26" s="72" t="s">
        <v>1072</v>
      </c>
      <c r="G26" s="72">
        <v>1896</v>
      </c>
      <c r="H26" s="72">
        <v>2007</v>
      </c>
      <c r="I26" s="171">
        <v>39260</v>
      </c>
      <c r="J26" s="72">
        <v>5</v>
      </c>
      <c r="K26" s="172" t="s">
        <v>30</v>
      </c>
      <c r="L26" s="72">
        <v>1875</v>
      </c>
      <c r="M26" s="72">
        <v>220722</v>
      </c>
      <c r="N26" s="72" t="s">
        <v>1073</v>
      </c>
      <c r="O26" s="173">
        <v>14100</v>
      </c>
      <c r="P26" s="173">
        <f>O26*0.9</f>
        <v>12690</v>
      </c>
      <c r="Q26" s="72" t="s">
        <v>1074</v>
      </c>
      <c r="R26" s="218">
        <v>550</v>
      </c>
      <c r="S26" s="270" t="s">
        <v>1075</v>
      </c>
      <c r="T26" s="227" t="s">
        <v>1076</v>
      </c>
      <c r="U26" s="227" t="s">
        <v>1075</v>
      </c>
      <c r="V26" s="275" t="s">
        <v>1076</v>
      </c>
      <c r="W26" s="270" t="s">
        <v>1363</v>
      </c>
      <c r="X26" s="227" t="s">
        <v>1364</v>
      </c>
      <c r="Y26" s="227" t="s">
        <v>1363</v>
      </c>
      <c r="Z26" s="275" t="s">
        <v>1364</v>
      </c>
    </row>
    <row r="27" spans="1:26" ht="38.25" customHeight="1">
      <c r="A27" s="49">
        <f t="shared" si="2"/>
        <v>2</v>
      </c>
      <c r="B27" s="49" t="s">
        <v>1077</v>
      </c>
      <c r="C27" s="49" t="s">
        <v>1078</v>
      </c>
      <c r="D27" s="49" t="s">
        <v>1079</v>
      </c>
      <c r="E27" s="49" t="s">
        <v>1080</v>
      </c>
      <c r="F27" s="49" t="s">
        <v>1072</v>
      </c>
      <c r="G27" s="49">
        <v>1896</v>
      </c>
      <c r="H27" s="49">
        <v>2006</v>
      </c>
      <c r="I27" s="174">
        <v>38960</v>
      </c>
      <c r="J27" s="49">
        <v>5</v>
      </c>
      <c r="K27" s="172" t="s">
        <v>30</v>
      </c>
      <c r="L27" s="49">
        <v>1855</v>
      </c>
      <c r="M27" s="49">
        <v>234068</v>
      </c>
      <c r="N27" s="72" t="s">
        <v>1073</v>
      </c>
      <c r="O27" s="61">
        <v>12300</v>
      </c>
      <c r="P27" s="173">
        <f>O27*0.9</f>
        <v>11070</v>
      </c>
      <c r="Q27" s="72" t="s">
        <v>1074</v>
      </c>
      <c r="R27" s="218">
        <v>550</v>
      </c>
      <c r="S27" s="268" t="s">
        <v>1081</v>
      </c>
      <c r="T27" s="174" t="s">
        <v>1082</v>
      </c>
      <c r="U27" s="174" t="s">
        <v>1081</v>
      </c>
      <c r="V27" s="269" t="s">
        <v>1082</v>
      </c>
      <c r="W27" s="268" t="s">
        <v>1381</v>
      </c>
      <c r="X27" s="174" t="s">
        <v>1382</v>
      </c>
      <c r="Y27" s="174" t="s">
        <v>1381</v>
      </c>
      <c r="Z27" s="269" t="s">
        <v>1382</v>
      </c>
    </row>
    <row r="28" spans="1:26" ht="38.25" customHeight="1">
      <c r="A28" s="49">
        <f t="shared" si="2"/>
        <v>3</v>
      </c>
      <c r="B28" s="49" t="s">
        <v>1049</v>
      </c>
      <c r="C28" s="49" t="s">
        <v>1083</v>
      </c>
      <c r="D28" s="49" t="s">
        <v>1084</v>
      </c>
      <c r="E28" s="49" t="s">
        <v>1085</v>
      </c>
      <c r="F28" s="49" t="s">
        <v>1072</v>
      </c>
      <c r="G28" s="49">
        <v>1997</v>
      </c>
      <c r="H28" s="49">
        <v>2012</v>
      </c>
      <c r="I28" s="174">
        <v>41247</v>
      </c>
      <c r="J28" s="49">
        <v>5</v>
      </c>
      <c r="K28" s="172" t="s">
        <v>30</v>
      </c>
      <c r="L28" s="49">
        <v>2020</v>
      </c>
      <c r="M28" s="49">
        <v>107510</v>
      </c>
      <c r="N28" s="72" t="s">
        <v>1073</v>
      </c>
      <c r="O28" s="61">
        <v>38700</v>
      </c>
      <c r="P28" s="173">
        <f>O28*0.9</f>
        <v>34830</v>
      </c>
      <c r="Q28" s="72" t="s">
        <v>1074</v>
      </c>
      <c r="R28" s="218">
        <v>550</v>
      </c>
      <c r="S28" s="268" t="s">
        <v>997</v>
      </c>
      <c r="T28" s="174" t="s">
        <v>998</v>
      </c>
      <c r="U28" s="174" t="s">
        <v>997</v>
      </c>
      <c r="V28" s="269" t="s">
        <v>998</v>
      </c>
      <c r="W28" s="268" t="s">
        <v>1039</v>
      </c>
      <c r="X28" s="174" t="s">
        <v>1362</v>
      </c>
      <c r="Y28" s="174" t="s">
        <v>1039</v>
      </c>
      <c r="Z28" s="269" t="s">
        <v>1362</v>
      </c>
    </row>
    <row r="29" spans="1:26" ht="37.5" customHeight="1">
      <c r="A29" s="49">
        <f t="shared" si="2"/>
        <v>4</v>
      </c>
      <c r="B29" s="49" t="s">
        <v>1077</v>
      </c>
      <c r="C29" s="49" t="s">
        <v>1078</v>
      </c>
      <c r="D29" s="49" t="s">
        <v>1086</v>
      </c>
      <c r="E29" s="49" t="s">
        <v>1087</v>
      </c>
      <c r="F29" s="49" t="s">
        <v>1072</v>
      </c>
      <c r="G29" s="49">
        <v>1968</v>
      </c>
      <c r="H29" s="49">
        <v>2014</v>
      </c>
      <c r="I29" s="174">
        <v>41969</v>
      </c>
      <c r="J29" s="49">
        <v>5</v>
      </c>
      <c r="K29" s="172" t="s">
        <v>30</v>
      </c>
      <c r="L29" s="49">
        <v>1917</v>
      </c>
      <c r="M29" s="49">
        <v>40974</v>
      </c>
      <c r="N29" s="72" t="s">
        <v>1073</v>
      </c>
      <c r="O29" s="61">
        <v>66500</v>
      </c>
      <c r="P29" s="173">
        <f>O29*0.9</f>
        <v>59850</v>
      </c>
      <c r="Q29" s="72" t="s">
        <v>1074</v>
      </c>
      <c r="R29" s="218">
        <v>550</v>
      </c>
      <c r="S29" s="268" t="s">
        <v>1088</v>
      </c>
      <c r="T29" s="174" t="s">
        <v>1089</v>
      </c>
      <c r="U29" s="174" t="s">
        <v>1088</v>
      </c>
      <c r="V29" s="269" t="s">
        <v>1089</v>
      </c>
      <c r="W29" s="268" t="s">
        <v>1383</v>
      </c>
      <c r="X29" s="174" t="s">
        <v>1384</v>
      </c>
      <c r="Y29" s="174" t="s">
        <v>1383</v>
      </c>
      <c r="Z29" s="269" t="s">
        <v>1384</v>
      </c>
    </row>
    <row r="30" spans="1:26" ht="38.25" customHeight="1">
      <c r="A30" s="49">
        <f t="shared" si="2"/>
        <v>5</v>
      </c>
      <c r="B30" s="49" t="s">
        <v>973</v>
      </c>
      <c r="C30" s="49" t="s">
        <v>1050</v>
      </c>
      <c r="D30" s="49" t="s">
        <v>1090</v>
      </c>
      <c r="E30" s="49" t="s">
        <v>1091</v>
      </c>
      <c r="F30" s="49" t="s">
        <v>1072</v>
      </c>
      <c r="G30" s="49">
        <v>1598</v>
      </c>
      <c r="H30" s="49">
        <v>2015</v>
      </c>
      <c r="I30" s="174">
        <v>42311</v>
      </c>
      <c r="J30" s="49">
        <v>9</v>
      </c>
      <c r="K30" s="172" t="s">
        <v>30</v>
      </c>
      <c r="L30" s="49">
        <v>3020</v>
      </c>
      <c r="M30" s="49">
        <v>13348</v>
      </c>
      <c r="N30" s="72" t="s">
        <v>1073</v>
      </c>
      <c r="O30" s="61">
        <v>88300</v>
      </c>
      <c r="P30" s="61">
        <f>O30*0.8</f>
        <v>70640</v>
      </c>
      <c r="Q30" s="72" t="s">
        <v>1074</v>
      </c>
      <c r="R30" s="218">
        <v>550</v>
      </c>
      <c r="S30" s="268" t="s">
        <v>1092</v>
      </c>
      <c r="T30" s="174" t="s">
        <v>1093</v>
      </c>
      <c r="U30" s="174" t="s">
        <v>1092</v>
      </c>
      <c r="V30" s="269" t="s">
        <v>1093</v>
      </c>
      <c r="W30" s="268" t="s">
        <v>1385</v>
      </c>
      <c r="X30" s="174" t="s">
        <v>1386</v>
      </c>
      <c r="Y30" s="174" t="s">
        <v>1385</v>
      </c>
      <c r="Z30" s="269" t="s">
        <v>1386</v>
      </c>
    </row>
    <row r="31" spans="1:26" ht="38.25" customHeight="1">
      <c r="A31" s="49">
        <f t="shared" si="2"/>
        <v>6</v>
      </c>
      <c r="B31" s="49" t="s">
        <v>1094</v>
      </c>
      <c r="C31" s="49" t="s">
        <v>1095</v>
      </c>
      <c r="D31" s="49" t="s">
        <v>1096</v>
      </c>
      <c r="E31" s="49" t="s">
        <v>1097</v>
      </c>
      <c r="F31" s="49" t="s">
        <v>1065</v>
      </c>
      <c r="G31" s="49">
        <v>0</v>
      </c>
      <c r="H31" s="49">
        <v>2006</v>
      </c>
      <c r="I31" s="174">
        <v>38985</v>
      </c>
      <c r="J31" s="49">
        <v>0</v>
      </c>
      <c r="K31" s="69">
        <v>950</v>
      </c>
      <c r="L31" s="49">
        <v>1300</v>
      </c>
      <c r="M31" s="49"/>
      <c r="N31" s="49"/>
      <c r="O31" s="61">
        <v>2200</v>
      </c>
      <c r="P31" s="173">
        <f>O31*0.9</f>
        <v>1980</v>
      </c>
      <c r="Q31" s="165"/>
      <c r="R31" s="218"/>
      <c r="S31" s="270" t="s">
        <v>1098</v>
      </c>
      <c r="T31" s="227" t="s">
        <v>1099</v>
      </c>
      <c r="U31" s="227" t="s">
        <v>1098</v>
      </c>
      <c r="V31" s="275" t="s">
        <v>1099</v>
      </c>
      <c r="W31" s="270" t="s">
        <v>980</v>
      </c>
      <c r="X31" s="227" t="s">
        <v>1387</v>
      </c>
      <c r="Y31" s="227" t="s">
        <v>980</v>
      </c>
      <c r="Z31" s="275" t="s">
        <v>1387</v>
      </c>
    </row>
    <row r="32" spans="1:26" ht="25.5" customHeight="1">
      <c r="A32" s="167" t="s">
        <v>138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8"/>
      <c r="L32" s="169"/>
      <c r="M32" s="169"/>
      <c r="N32" s="169"/>
      <c r="O32" s="168"/>
      <c r="P32" s="168"/>
      <c r="Q32" s="169"/>
      <c r="R32" s="279"/>
      <c r="S32" s="273"/>
      <c r="T32" s="228"/>
      <c r="U32" s="228"/>
      <c r="V32" s="274"/>
      <c r="W32" s="273"/>
      <c r="X32" s="228"/>
      <c r="Y32" s="228"/>
      <c r="Z32" s="274"/>
    </row>
    <row r="33" spans="1:26" ht="38.25" customHeight="1">
      <c r="A33" s="49">
        <v>1</v>
      </c>
      <c r="B33" s="72" t="s">
        <v>1100</v>
      </c>
      <c r="C33" s="72" t="s">
        <v>1101</v>
      </c>
      <c r="D33" s="72" t="s">
        <v>1102</v>
      </c>
      <c r="E33" s="72" t="s">
        <v>1103</v>
      </c>
      <c r="F33" s="72" t="s">
        <v>1104</v>
      </c>
      <c r="G33" s="72">
        <v>1799</v>
      </c>
      <c r="H33" s="72">
        <v>2010</v>
      </c>
      <c r="I33" s="171" t="s">
        <v>1105</v>
      </c>
      <c r="J33" s="72">
        <v>5</v>
      </c>
      <c r="K33" s="172" t="s">
        <v>30</v>
      </c>
      <c r="L33" s="72">
        <v>1675</v>
      </c>
      <c r="M33" s="72">
        <v>164102</v>
      </c>
      <c r="N33" s="72" t="s">
        <v>1106</v>
      </c>
      <c r="O33" s="61">
        <v>29800</v>
      </c>
      <c r="P33" s="173">
        <f>O33*0.9</f>
        <v>26820</v>
      </c>
      <c r="Q33" s="72"/>
      <c r="R33" s="73"/>
      <c r="S33" s="268" t="s">
        <v>1420</v>
      </c>
      <c r="T33" s="174" t="s">
        <v>1421</v>
      </c>
      <c r="U33" s="174" t="s">
        <v>1420</v>
      </c>
      <c r="V33" s="269" t="s">
        <v>1421</v>
      </c>
      <c r="W33" s="268" t="s">
        <v>1352</v>
      </c>
      <c r="X33" s="174" t="s">
        <v>1353</v>
      </c>
      <c r="Y33" s="174" t="s">
        <v>1352</v>
      </c>
      <c r="Z33" s="269" t="s">
        <v>1353</v>
      </c>
    </row>
    <row r="34" spans="1:26" ht="38.25" customHeight="1">
      <c r="A34" s="49">
        <v>2</v>
      </c>
      <c r="B34" s="49" t="s">
        <v>1107</v>
      </c>
      <c r="C34" s="49" t="s">
        <v>1108</v>
      </c>
      <c r="D34" s="49" t="s">
        <v>1109</v>
      </c>
      <c r="E34" s="49" t="s">
        <v>1110</v>
      </c>
      <c r="F34" s="49" t="s">
        <v>1104</v>
      </c>
      <c r="G34" s="49">
        <v>1598</v>
      </c>
      <c r="H34" s="49">
        <v>2014</v>
      </c>
      <c r="I34" s="171" t="s">
        <v>1111</v>
      </c>
      <c r="J34" s="49">
        <v>5</v>
      </c>
      <c r="K34" s="172" t="s">
        <v>30</v>
      </c>
      <c r="L34" s="49">
        <v>1835</v>
      </c>
      <c r="M34" s="49">
        <v>102747</v>
      </c>
      <c r="N34" s="72" t="s">
        <v>1106</v>
      </c>
      <c r="O34" s="61">
        <v>41100</v>
      </c>
      <c r="P34" s="173">
        <f>O34*0.9</f>
        <v>36990</v>
      </c>
      <c r="Q34" s="49" t="s">
        <v>1112</v>
      </c>
      <c r="R34" s="69">
        <v>1200</v>
      </c>
      <c r="S34" s="268" t="s">
        <v>1113</v>
      </c>
      <c r="T34" s="174" t="s">
        <v>1114</v>
      </c>
      <c r="U34" s="174" t="s">
        <v>1113</v>
      </c>
      <c r="V34" s="269" t="s">
        <v>1114</v>
      </c>
      <c r="W34" s="268" t="s">
        <v>1388</v>
      </c>
      <c r="X34" s="174" t="s">
        <v>1389</v>
      </c>
      <c r="Y34" s="174" t="s">
        <v>1388</v>
      </c>
      <c r="Z34" s="269" t="s">
        <v>1389</v>
      </c>
    </row>
    <row r="35" spans="1:26" ht="38.25" customHeight="1">
      <c r="A35" s="49">
        <v>3</v>
      </c>
      <c r="B35" s="49" t="s">
        <v>1115</v>
      </c>
      <c r="C35" s="49" t="s">
        <v>1116</v>
      </c>
      <c r="D35" s="49" t="s">
        <v>1117</v>
      </c>
      <c r="E35" s="49" t="s">
        <v>1118</v>
      </c>
      <c r="F35" s="49" t="s">
        <v>1065</v>
      </c>
      <c r="G35" s="49">
        <v>0</v>
      </c>
      <c r="H35" s="49">
        <v>2008</v>
      </c>
      <c r="I35" s="49" t="s">
        <v>1119</v>
      </c>
      <c r="J35" s="49">
        <v>0</v>
      </c>
      <c r="K35" s="69">
        <v>1040</v>
      </c>
      <c r="L35" s="49">
        <v>1300</v>
      </c>
      <c r="M35" s="49"/>
      <c r="N35" s="49"/>
      <c r="O35" s="61">
        <v>1800</v>
      </c>
      <c r="P35" s="173">
        <f>O35*0.9</f>
        <v>1620</v>
      </c>
      <c r="Q35" s="49"/>
      <c r="R35" s="69"/>
      <c r="S35" s="268" t="s">
        <v>1120</v>
      </c>
      <c r="T35" s="174" t="s">
        <v>1121</v>
      </c>
      <c r="U35" s="174" t="s">
        <v>1120</v>
      </c>
      <c r="V35" s="269" t="s">
        <v>1121</v>
      </c>
      <c r="W35" s="268" t="s">
        <v>1089</v>
      </c>
      <c r="X35" s="174" t="s">
        <v>1390</v>
      </c>
      <c r="Y35" s="174" t="s">
        <v>1089</v>
      </c>
      <c r="Z35" s="269" t="s">
        <v>1390</v>
      </c>
    </row>
    <row r="36" spans="1:26" ht="25.5" customHeight="1">
      <c r="A36" s="167" t="s">
        <v>1122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8"/>
      <c r="L36" s="169"/>
      <c r="M36" s="169"/>
      <c r="N36" s="169"/>
      <c r="O36" s="168"/>
      <c r="P36" s="168"/>
      <c r="Q36" s="169"/>
      <c r="R36" s="279"/>
      <c r="S36" s="273"/>
      <c r="T36" s="228"/>
      <c r="U36" s="228"/>
      <c r="V36" s="274"/>
      <c r="W36" s="273"/>
      <c r="X36" s="228"/>
      <c r="Y36" s="228"/>
      <c r="Z36" s="274"/>
    </row>
    <row r="37" spans="1:26" ht="38.25" customHeight="1">
      <c r="A37" s="49">
        <v>1</v>
      </c>
      <c r="B37" s="72" t="s">
        <v>999</v>
      </c>
      <c r="C37" s="72" t="s">
        <v>1123</v>
      </c>
      <c r="D37" s="72" t="s">
        <v>1124</v>
      </c>
      <c r="E37" s="72" t="s">
        <v>1125</v>
      </c>
      <c r="F37" s="72" t="s">
        <v>1003</v>
      </c>
      <c r="G37" s="72">
        <v>2771</v>
      </c>
      <c r="H37" s="72">
        <v>2006</v>
      </c>
      <c r="I37" s="171">
        <v>39071</v>
      </c>
      <c r="J37" s="72">
        <v>5</v>
      </c>
      <c r="K37" s="172" t="s">
        <v>30</v>
      </c>
      <c r="L37" s="72">
        <v>2078</v>
      </c>
      <c r="M37" s="72">
        <v>354091</v>
      </c>
      <c r="N37" s="72" t="s">
        <v>1126</v>
      </c>
      <c r="O37" s="61">
        <v>18300</v>
      </c>
      <c r="P37" s="173">
        <f>O37*0.9</f>
        <v>16470</v>
      </c>
      <c r="Q37" s="72" t="s">
        <v>1127</v>
      </c>
      <c r="R37" s="280">
        <v>400</v>
      </c>
      <c r="S37" s="268" t="s">
        <v>1128</v>
      </c>
      <c r="T37" s="174" t="s">
        <v>1129</v>
      </c>
      <c r="U37" s="174" t="s">
        <v>1128</v>
      </c>
      <c r="V37" s="269" t="s">
        <v>1129</v>
      </c>
      <c r="W37" s="268" t="s">
        <v>1082</v>
      </c>
      <c r="X37" s="174" t="s">
        <v>1391</v>
      </c>
      <c r="Y37" s="174" t="s">
        <v>1082</v>
      </c>
      <c r="Z37" s="269" t="s">
        <v>1391</v>
      </c>
    </row>
    <row r="38" spans="1:26" ht="38.25" customHeight="1">
      <c r="A38" s="49">
        <v>2</v>
      </c>
      <c r="B38" s="49" t="s">
        <v>999</v>
      </c>
      <c r="C38" s="49" t="s">
        <v>1130</v>
      </c>
      <c r="D38" s="49" t="s">
        <v>1131</v>
      </c>
      <c r="E38" s="49" t="s">
        <v>1132</v>
      </c>
      <c r="F38" s="72" t="s">
        <v>1003</v>
      </c>
      <c r="G38" s="49">
        <v>1968</v>
      </c>
      <c r="H38" s="49">
        <v>2015</v>
      </c>
      <c r="I38" s="174">
        <v>42318</v>
      </c>
      <c r="J38" s="49">
        <v>5</v>
      </c>
      <c r="K38" s="172" t="s">
        <v>30</v>
      </c>
      <c r="L38" s="49">
        <v>2030</v>
      </c>
      <c r="M38" s="49">
        <v>16461</v>
      </c>
      <c r="N38" s="49" t="s">
        <v>1133</v>
      </c>
      <c r="O38" s="61">
        <v>91400</v>
      </c>
      <c r="P38" s="61">
        <f>O38*0.8</f>
        <v>73120</v>
      </c>
      <c r="Q38" s="49" t="s">
        <v>1127</v>
      </c>
      <c r="R38" s="281">
        <v>400</v>
      </c>
      <c r="S38" s="268" t="s">
        <v>1134</v>
      </c>
      <c r="T38" s="174" t="s">
        <v>1135</v>
      </c>
      <c r="U38" s="174" t="s">
        <v>1134</v>
      </c>
      <c r="V38" s="269" t="s">
        <v>1135</v>
      </c>
      <c r="W38" s="268" t="s">
        <v>1048</v>
      </c>
      <c r="X38" s="174" t="s">
        <v>1392</v>
      </c>
      <c r="Y38" s="174" t="s">
        <v>1048</v>
      </c>
      <c r="Z38" s="269" t="s">
        <v>1392</v>
      </c>
    </row>
    <row r="39" spans="1:26" ht="38.25" customHeight="1">
      <c r="A39" s="49">
        <v>3</v>
      </c>
      <c r="B39" s="49" t="s">
        <v>1136</v>
      </c>
      <c r="C39" s="49" t="s">
        <v>1137</v>
      </c>
      <c r="D39" s="49" t="s">
        <v>1138</v>
      </c>
      <c r="E39" s="49" t="s">
        <v>1139</v>
      </c>
      <c r="F39" s="72" t="s">
        <v>1003</v>
      </c>
      <c r="G39" s="49">
        <v>2464</v>
      </c>
      <c r="H39" s="49">
        <v>2011</v>
      </c>
      <c r="I39" s="174">
        <v>40879</v>
      </c>
      <c r="J39" s="49">
        <v>9</v>
      </c>
      <c r="K39" s="172" t="s">
        <v>30</v>
      </c>
      <c r="L39" s="49">
        <v>3070</v>
      </c>
      <c r="M39" s="49">
        <v>138290</v>
      </c>
      <c r="N39" s="49" t="s">
        <v>1133</v>
      </c>
      <c r="O39" s="61">
        <v>45400</v>
      </c>
      <c r="P39" s="173">
        <f>O39*0.9</f>
        <v>40860</v>
      </c>
      <c r="Q39" s="49" t="s">
        <v>1127</v>
      </c>
      <c r="R39" s="281">
        <v>400</v>
      </c>
      <c r="S39" s="268" t="s">
        <v>1140</v>
      </c>
      <c r="T39" s="174" t="s">
        <v>1141</v>
      </c>
      <c r="U39" s="174" t="s">
        <v>1140</v>
      </c>
      <c r="V39" s="269" t="s">
        <v>1141</v>
      </c>
      <c r="W39" s="268" t="s">
        <v>1393</v>
      </c>
      <c r="X39" s="174" t="s">
        <v>1394</v>
      </c>
      <c r="Y39" s="174" t="s">
        <v>1393</v>
      </c>
      <c r="Z39" s="269" t="s">
        <v>1394</v>
      </c>
    </row>
    <row r="40" spans="1:26" ht="25.5" customHeight="1">
      <c r="A40" s="167" t="s">
        <v>1142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8"/>
      <c r="L40" s="169"/>
      <c r="M40" s="169"/>
      <c r="N40" s="169"/>
      <c r="O40" s="168"/>
      <c r="P40" s="168"/>
      <c r="Q40" s="169"/>
      <c r="R40" s="279"/>
      <c r="S40" s="273"/>
      <c r="T40" s="228"/>
      <c r="U40" s="228"/>
      <c r="V40" s="274"/>
      <c r="W40" s="273"/>
      <c r="X40" s="228"/>
      <c r="Y40" s="228"/>
      <c r="Z40" s="274"/>
    </row>
    <row r="41" spans="1:26" ht="38.25" customHeight="1">
      <c r="A41" s="49">
        <f>ROW(A1)</f>
        <v>1</v>
      </c>
      <c r="B41" s="72" t="s">
        <v>981</v>
      </c>
      <c r="C41" s="72" t="s">
        <v>1078</v>
      </c>
      <c r="D41" s="72" t="s">
        <v>1143</v>
      </c>
      <c r="E41" s="72" t="s">
        <v>1144</v>
      </c>
      <c r="F41" s="72" t="s">
        <v>1072</v>
      </c>
      <c r="G41" s="72">
        <v>1896</v>
      </c>
      <c r="H41" s="72">
        <v>2006</v>
      </c>
      <c r="I41" s="177" t="s">
        <v>1145</v>
      </c>
      <c r="J41" s="72">
        <v>5</v>
      </c>
      <c r="K41" s="172" t="s">
        <v>30</v>
      </c>
      <c r="L41" s="49"/>
      <c r="M41" s="72">
        <v>202595</v>
      </c>
      <c r="N41" s="72" t="s">
        <v>1106</v>
      </c>
      <c r="O41" s="61">
        <v>13000</v>
      </c>
      <c r="P41" s="173">
        <f aca="true" t="shared" si="3" ref="P41:P59">O41*0.9</f>
        <v>11700</v>
      </c>
      <c r="Q41" s="165"/>
      <c r="R41" s="282"/>
      <c r="S41" s="268" t="s">
        <v>1146</v>
      </c>
      <c r="T41" s="174" t="s">
        <v>1147</v>
      </c>
      <c r="U41" s="174" t="s">
        <v>1146</v>
      </c>
      <c r="V41" s="269" t="s">
        <v>1147</v>
      </c>
      <c r="W41" s="268" t="s">
        <v>1395</v>
      </c>
      <c r="X41" s="174" t="s">
        <v>1396</v>
      </c>
      <c r="Y41" s="174" t="s">
        <v>1395</v>
      </c>
      <c r="Z41" s="269" t="s">
        <v>1396</v>
      </c>
    </row>
    <row r="42" spans="1:26" ht="38.25" customHeight="1">
      <c r="A42" s="49">
        <f aca="true" t="shared" si="4" ref="A42:A63">ROW(A2)</f>
        <v>2</v>
      </c>
      <c r="B42" s="49" t="s">
        <v>981</v>
      </c>
      <c r="C42" s="49" t="s">
        <v>1078</v>
      </c>
      <c r="D42" s="49" t="s">
        <v>1148</v>
      </c>
      <c r="E42" s="49" t="s">
        <v>1149</v>
      </c>
      <c r="F42" s="49" t="s">
        <v>1072</v>
      </c>
      <c r="G42" s="49">
        <v>1896</v>
      </c>
      <c r="H42" s="49">
        <v>2006</v>
      </c>
      <c r="I42" s="49" t="s">
        <v>1145</v>
      </c>
      <c r="J42" s="49">
        <v>5</v>
      </c>
      <c r="K42" s="172" t="s">
        <v>30</v>
      </c>
      <c r="L42" s="49"/>
      <c r="M42" s="49">
        <v>168074</v>
      </c>
      <c r="N42" s="72" t="s">
        <v>1106</v>
      </c>
      <c r="O42" s="61">
        <v>13600</v>
      </c>
      <c r="P42" s="173">
        <f t="shared" si="3"/>
        <v>12240</v>
      </c>
      <c r="Q42" s="165"/>
      <c r="R42" s="282"/>
      <c r="S42" s="268" t="s">
        <v>1146</v>
      </c>
      <c r="T42" s="174" t="s">
        <v>1147</v>
      </c>
      <c r="U42" s="174" t="s">
        <v>1146</v>
      </c>
      <c r="V42" s="269" t="s">
        <v>1147</v>
      </c>
      <c r="W42" s="268" t="s">
        <v>1395</v>
      </c>
      <c r="X42" s="174" t="s">
        <v>1396</v>
      </c>
      <c r="Y42" s="174" t="s">
        <v>1395</v>
      </c>
      <c r="Z42" s="269" t="s">
        <v>1396</v>
      </c>
    </row>
    <row r="43" spans="1:26" ht="38.25" customHeight="1">
      <c r="A43" s="49">
        <f t="shared" si="4"/>
        <v>3</v>
      </c>
      <c r="B43" s="49" t="s">
        <v>1150</v>
      </c>
      <c r="C43" s="49" t="s">
        <v>1151</v>
      </c>
      <c r="D43" s="49" t="s">
        <v>1152</v>
      </c>
      <c r="E43" s="49" t="s">
        <v>1153</v>
      </c>
      <c r="F43" s="49" t="s">
        <v>1072</v>
      </c>
      <c r="G43" s="49">
        <v>1995</v>
      </c>
      <c r="H43" s="49">
        <v>2007</v>
      </c>
      <c r="I43" s="49" t="s">
        <v>1154</v>
      </c>
      <c r="J43" s="49">
        <v>9</v>
      </c>
      <c r="K43" s="172" t="s">
        <v>30</v>
      </c>
      <c r="L43" s="49"/>
      <c r="M43" s="49">
        <v>260203</v>
      </c>
      <c r="N43" s="72" t="s">
        <v>1106</v>
      </c>
      <c r="O43" s="61">
        <v>23800</v>
      </c>
      <c r="P43" s="173">
        <f t="shared" si="3"/>
        <v>21420</v>
      </c>
      <c r="Q43" s="165"/>
      <c r="R43" s="282"/>
      <c r="S43" s="268" t="s">
        <v>997</v>
      </c>
      <c r="T43" s="174" t="s">
        <v>998</v>
      </c>
      <c r="U43" s="174" t="s">
        <v>997</v>
      </c>
      <c r="V43" s="269" t="s">
        <v>998</v>
      </c>
      <c r="W43" s="268" t="s">
        <v>1039</v>
      </c>
      <c r="X43" s="174" t="s">
        <v>1362</v>
      </c>
      <c r="Y43" s="174" t="s">
        <v>1039</v>
      </c>
      <c r="Z43" s="269" t="s">
        <v>1362</v>
      </c>
    </row>
    <row r="44" spans="1:26" ht="38.25" customHeight="1">
      <c r="A44" s="49">
        <f t="shared" si="4"/>
        <v>4</v>
      </c>
      <c r="B44" s="49" t="s">
        <v>981</v>
      </c>
      <c r="C44" s="49" t="s">
        <v>1078</v>
      </c>
      <c r="D44" s="49" t="s">
        <v>1155</v>
      </c>
      <c r="E44" s="49" t="s">
        <v>1156</v>
      </c>
      <c r="F44" s="49" t="s">
        <v>1072</v>
      </c>
      <c r="G44" s="49">
        <v>1896</v>
      </c>
      <c r="H44" s="49">
        <v>2007</v>
      </c>
      <c r="I44" s="49" t="s">
        <v>1157</v>
      </c>
      <c r="J44" s="49">
        <v>5</v>
      </c>
      <c r="K44" s="172" t="s">
        <v>30</v>
      </c>
      <c r="L44" s="49"/>
      <c r="M44" s="49">
        <v>205187</v>
      </c>
      <c r="N44" s="72" t="s">
        <v>1106</v>
      </c>
      <c r="O44" s="61">
        <v>14600</v>
      </c>
      <c r="P44" s="173">
        <f t="shared" si="3"/>
        <v>13140</v>
      </c>
      <c r="Q44" s="165"/>
      <c r="R44" s="282"/>
      <c r="S44" s="268" t="s">
        <v>1350</v>
      </c>
      <c r="T44" s="174" t="s">
        <v>1351</v>
      </c>
      <c r="U44" s="174" t="s">
        <v>1350</v>
      </c>
      <c r="V44" s="269" t="s">
        <v>1351</v>
      </c>
      <c r="W44" s="268" t="s">
        <v>1371</v>
      </c>
      <c r="X44" s="174" t="s">
        <v>1372</v>
      </c>
      <c r="Y44" s="174" t="s">
        <v>1371</v>
      </c>
      <c r="Z44" s="269" t="s">
        <v>1372</v>
      </c>
    </row>
    <row r="45" spans="1:26" ht="38.25" customHeight="1">
      <c r="A45" s="49">
        <f t="shared" si="4"/>
        <v>5</v>
      </c>
      <c r="B45" s="49" t="s">
        <v>981</v>
      </c>
      <c r="C45" s="49" t="s">
        <v>1078</v>
      </c>
      <c r="D45" s="49" t="s">
        <v>1158</v>
      </c>
      <c r="E45" s="49" t="s">
        <v>1159</v>
      </c>
      <c r="F45" s="49" t="s">
        <v>1072</v>
      </c>
      <c r="G45" s="49">
        <v>1598</v>
      </c>
      <c r="H45" s="49">
        <v>2007</v>
      </c>
      <c r="I45" s="49" t="s">
        <v>1157</v>
      </c>
      <c r="J45" s="49">
        <v>5</v>
      </c>
      <c r="K45" s="172" t="s">
        <v>30</v>
      </c>
      <c r="L45" s="49"/>
      <c r="M45" s="49">
        <v>156523</v>
      </c>
      <c r="N45" s="72" t="s">
        <v>1106</v>
      </c>
      <c r="O45" s="178">
        <v>12300</v>
      </c>
      <c r="P45" s="173">
        <f t="shared" si="3"/>
        <v>11070</v>
      </c>
      <c r="Q45" s="165"/>
      <c r="R45" s="282"/>
      <c r="S45" s="268" t="s">
        <v>1350</v>
      </c>
      <c r="T45" s="174" t="s">
        <v>1351</v>
      </c>
      <c r="U45" s="174" t="s">
        <v>1350</v>
      </c>
      <c r="V45" s="269" t="s">
        <v>1351</v>
      </c>
      <c r="W45" s="268" t="s">
        <v>1371</v>
      </c>
      <c r="X45" s="174" t="s">
        <v>1372</v>
      </c>
      <c r="Y45" s="174" t="s">
        <v>1371</v>
      </c>
      <c r="Z45" s="269" t="s">
        <v>1372</v>
      </c>
    </row>
    <row r="46" spans="1:26" ht="38.25" customHeight="1">
      <c r="A46" s="49">
        <f t="shared" si="4"/>
        <v>6</v>
      </c>
      <c r="B46" s="49" t="s">
        <v>981</v>
      </c>
      <c r="C46" s="49" t="s">
        <v>1078</v>
      </c>
      <c r="D46" s="49" t="s">
        <v>1160</v>
      </c>
      <c r="E46" s="49" t="s">
        <v>1161</v>
      </c>
      <c r="F46" s="49" t="s">
        <v>1072</v>
      </c>
      <c r="G46" s="49">
        <v>1896</v>
      </c>
      <c r="H46" s="49">
        <v>2007</v>
      </c>
      <c r="I46" s="49" t="s">
        <v>1157</v>
      </c>
      <c r="J46" s="49">
        <v>5</v>
      </c>
      <c r="K46" s="172" t="s">
        <v>30</v>
      </c>
      <c r="L46" s="49"/>
      <c r="M46" s="49">
        <v>182410</v>
      </c>
      <c r="N46" s="72" t="s">
        <v>1106</v>
      </c>
      <c r="O46" s="61">
        <v>15200</v>
      </c>
      <c r="P46" s="173">
        <f t="shared" si="3"/>
        <v>13680</v>
      </c>
      <c r="Q46" s="165"/>
      <c r="R46" s="282"/>
      <c r="S46" s="268" t="s">
        <v>1350</v>
      </c>
      <c r="T46" s="174" t="s">
        <v>1351</v>
      </c>
      <c r="U46" s="174" t="s">
        <v>1350</v>
      </c>
      <c r="V46" s="269" t="s">
        <v>1351</v>
      </c>
      <c r="W46" s="268" t="s">
        <v>1371</v>
      </c>
      <c r="X46" s="174" t="s">
        <v>1372</v>
      </c>
      <c r="Y46" s="174" t="s">
        <v>1371</v>
      </c>
      <c r="Z46" s="269" t="s">
        <v>1372</v>
      </c>
    </row>
    <row r="47" spans="1:26" ht="38.25" customHeight="1">
      <c r="A47" s="49">
        <f t="shared" si="4"/>
        <v>7</v>
      </c>
      <c r="B47" s="49" t="s">
        <v>981</v>
      </c>
      <c r="C47" s="49" t="s">
        <v>1078</v>
      </c>
      <c r="D47" s="49" t="s">
        <v>1162</v>
      </c>
      <c r="E47" s="49" t="s">
        <v>1163</v>
      </c>
      <c r="F47" s="49" t="s">
        <v>1072</v>
      </c>
      <c r="G47" s="49">
        <v>1896</v>
      </c>
      <c r="H47" s="49">
        <v>2007</v>
      </c>
      <c r="I47" s="49" t="s">
        <v>1157</v>
      </c>
      <c r="J47" s="49">
        <v>5</v>
      </c>
      <c r="K47" s="172" t="s">
        <v>30</v>
      </c>
      <c r="L47" s="49"/>
      <c r="M47" s="49">
        <v>120896</v>
      </c>
      <c r="N47" s="72" t="s">
        <v>1106</v>
      </c>
      <c r="O47" s="61">
        <v>16500</v>
      </c>
      <c r="P47" s="173">
        <f t="shared" si="3"/>
        <v>14850</v>
      </c>
      <c r="Q47" s="165"/>
      <c r="R47" s="282"/>
      <c r="S47" s="268" t="s">
        <v>1350</v>
      </c>
      <c r="T47" s="174" t="s">
        <v>1351</v>
      </c>
      <c r="U47" s="174" t="s">
        <v>1350</v>
      </c>
      <c r="V47" s="269" t="s">
        <v>1351</v>
      </c>
      <c r="W47" s="268" t="s">
        <v>1371</v>
      </c>
      <c r="X47" s="174" t="s">
        <v>1372</v>
      </c>
      <c r="Y47" s="174" t="s">
        <v>1371</v>
      </c>
      <c r="Z47" s="269" t="s">
        <v>1372</v>
      </c>
    </row>
    <row r="48" spans="1:26" ht="38.25" customHeight="1">
      <c r="A48" s="49">
        <f t="shared" si="4"/>
        <v>8</v>
      </c>
      <c r="B48" s="49" t="s">
        <v>981</v>
      </c>
      <c r="C48" s="49" t="s">
        <v>1078</v>
      </c>
      <c r="D48" s="49" t="s">
        <v>1164</v>
      </c>
      <c r="E48" s="49" t="s">
        <v>1165</v>
      </c>
      <c r="F48" s="49" t="s">
        <v>1072</v>
      </c>
      <c r="G48" s="49">
        <v>1968</v>
      </c>
      <c r="H48" s="49">
        <v>2008</v>
      </c>
      <c r="I48" s="49" t="s">
        <v>1166</v>
      </c>
      <c r="J48" s="49">
        <v>5</v>
      </c>
      <c r="K48" s="172" t="s">
        <v>30</v>
      </c>
      <c r="L48" s="49"/>
      <c r="M48" s="49">
        <v>214682</v>
      </c>
      <c r="N48" s="72" t="s">
        <v>1106</v>
      </c>
      <c r="O48" s="61">
        <v>24300</v>
      </c>
      <c r="P48" s="173">
        <f t="shared" si="3"/>
        <v>21870</v>
      </c>
      <c r="Q48" s="165"/>
      <c r="R48" s="282"/>
      <c r="S48" s="268" t="s">
        <v>1167</v>
      </c>
      <c r="T48" s="174" t="s">
        <v>1168</v>
      </c>
      <c r="U48" s="174" t="s">
        <v>1167</v>
      </c>
      <c r="V48" s="269" t="s">
        <v>1168</v>
      </c>
      <c r="W48" s="268" t="s">
        <v>1397</v>
      </c>
      <c r="X48" s="174" t="s">
        <v>1398</v>
      </c>
      <c r="Y48" s="174" t="s">
        <v>1397</v>
      </c>
      <c r="Z48" s="269" t="s">
        <v>1398</v>
      </c>
    </row>
    <row r="49" spans="1:26" ht="38.25" customHeight="1">
      <c r="A49" s="49">
        <f t="shared" si="4"/>
        <v>9</v>
      </c>
      <c r="B49" s="49" t="s">
        <v>981</v>
      </c>
      <c r="C49" s="49" t="s">
        <v>1078</v>
      </c>
      <c r="D49" s="49" t="s">
        <v>1169</v>
      </c>
      <c r="E49" s="49" t="s">
        <v>1170</v>
      </c>
      <c r="F49" s="49" t="s">
        <v>1072</v>
      </c>
      <c r="G49" s="49">
        <v>1968</v>
      </c>
      <c r="H49" s="49">
        <v>2008</v>
      </c>
      <c r="I49" s="49" t="s">
        <v>1166</v>
      </c>
      <c r="J49" s="49">
        <v>5</v>
      </c>
      <c r="K49" s="172" t="s">
        <v>30</v>
      </c>
      <c r="L49" s="49"/>
      <c r="M49" s="49">
        <v>287244</v>
      </c>
      <c r="N49" s="72" t="s">
        <v>1106</v>
      </c>
      <c r="O49" s="61">
        <v>20900</v>
      </c>
      <c r="P49" s="173">
        <f t="shared" si="3"/>
        <v>18810</v>
      </c>
      <c r="Q49" s="165"/>
      <c r="R49" s="282"/>
      <c r="S49" s="268" t="s">
        <v>1167</v>
      </c>
      <c r="T49" s="174" t="s">
        <v>1168</v>
      </c>
      <c r="U49" s="174" t="s">
        <v>1167</v>
      </c>
      <c r="V49" s="269" t="s">
        <v>1168</v>
      </c>
      <c r="W49" s="268" t="s">
        <v>1397</v>
      </c>
      <c r="X49" s="174" t="s">
        <v>1398</v>
      </c>
      <c r="Y49" s="174" t="s">
        <v>1397</v>
      </c>
      <c r="Z49" s="269" t="s">
        <v>1398</v>
      </c>
    </row>
    <row r="50" spans="1:26" ht="38.25" customHeight="1">
      <c r="A50" s="49">
        <f t="shared" si="4"/>
        <v>10</v>
      </c>
      <c r="B50" s="49" t="s">
        <v>981</v>
      </c>
      <c r="C50" s="49" t="s">
        <v>1078</v>
      </c>
      <c r="D50" s="49" t="s">
        <v>1171</v>
      </c>
      <c r="E50" s="49" t="s">
        <v>1172</v>
      </c>
      <c r="F50" s="49" t="s">
        <v>1072</v>
      </c>
      <c r="G50" s="49">
        <v>1968</v>
      </c>
      <c r="H50" s="49">
        <v>2008</v>
      </c>
      <c r="I50" s="49" t="s">
        <v>1166</v>
      </c>
      <c r="J50" s="49">
        <v>5</v>
      </c>
      <c r="K50" s="172" t="s">
        <v>30</v>
      </c>
      <c r="L50" s="49"/>
      <c r="M50" s="49">
        <v>164000</v>
      </c>
      <c r="N50" s="72" t="s">
        <v>1106</v>
      </c>
      <c r="O50" s="61">
        <v>26600</v>
      </c>
      <c r="P50" s="173">
        <f t="shared" si="3"/>
        <v>23940</v>
      </c>
      <c r="Q50" s="165"/>
      <c r="R50" s="282"/>
      <c r="S50" s="268" t="s">
        <v>1167</v>
      </c>
      <c r="T50" s="174" t="s">
        <v>1168</v>
      </c>
      <c r="U50" s="174" t="s">
        <v>1167</v>
      </c>
      <c r="V50" s="269" t="s">
        <v>1168</v>
      </c>
      <c r="W50" s="268" t="s">
        <v>1397</v>
      </c>
      <c r="X50" s="174" t="s">
        <v>1398</v>
      </c>
      <c r="Y50" s="174" t="s">
        <v>1397</v>
      </c>
      <c r="Z50" s="269" t="s">
        <v>1398</v>
      </c>
    </row>
    <row r="51" spans="1:26" ht="38.25" customHeight="1">
      <c r="A51" s="49">
        <f t="shared" si="4"/>
        <v>11</v>
      </c>
      <c r="B51" s="49" t="s">
        <v>981</v>
      </c>
      <c r="C51" s="49" t="s">
        <v>1078</v>
      </c>
      <c r="D51" s="49" t="s">
        <v>1173</v>
      </c>
      <c r="E51" s="49" t="s">
        <v>1174</v>
      </c>
      <c r="F51" s="49" t="s">
        <v>1072</v>
      </c>
      <c r="G51" s="49">
        <v>1896</v>
      </c>
      <c r="H51" s="49">
        <v>2010</v>
      </c>
      <c r="I51" s="49" t="s">
        <v>1175</v>
      </c>
      <c r="J51" s="49">
        <v>5</v>
      </c>
      <c r="K51" s="172" t="s">
        <v>30</v>
      </c>
      <c r="L51" s="49"/>
      <c r="M51" s="49">
        <v>108874</v>
      </c>
      <c r="N51" s="72" t="s">
        <v>1106</v>
      </c>
      <c r="O51" s="61">
        <v>31900</v>
      </c>
      <c r="P51" s="173">
        <f t="shared" si="3"/>
        <v>28710</v>
      </c>
      <c r="Q51" s="165"/>
      <c r="R51" s="282"/>
      <c r="S51" s="268" t="s">
        <v>1334</v>
      </c>
      <c r="T51" s="174" t="s">
        <v>1335</v>
      </c>
      <c r="U51" s="174" t="s">
        <v>1334</v>
      </c>
      <c r="V51" s="269" t="s">
        <v>1335</v>
      </c>
      <c r="W51" s="268" t="s">
        <v>1399</v>
      </c>
      <c r="X51" s="174" t="s">
        <v>1400</v>
      </c>
      <c r="Y51" s="174" t="s">
        <v>1399</v>
      </c>
      <c r="Z51" s="269" t="s">
        <v>1400</v>
      </c>
    </row>
    <row r="52" spans="1:26" ht="38.25" customHeight="1">
      <c r="A52" s="49">
        <f t="shared" si="4"/>
        <v>12</v>
      </c>
      <c r="B52" s="49" t="s">
        <v>1049</v>
      </c>
      <c r="C52" s="49" t="s">
        <v>1050</v>
      </c>
      <c r="D52" s="49" t="s">
        <v>1176</v>
      </c>
      <c r="E52" s="49" t="s">
        <v>1177</v>
      </c>
      <c r="F52" s="49" t="s">
        <v>1072</v>
      </c>
      <c r="G52" s="49">
        <v>2464</v>
      </c>
      <c r="H52" s="49">
        <v>2010</v>
      </c>
      <c r="I52" s="49" t="s">
        <v>1178</v>
      </c>
      <c r="J52" s="49">
        <v>9</v>
      </c>
      <c r="K52" s="172" t="s">
        <v>30</v>
      </c>
      <c r="L52" s="49"/>
      <c r="M52" s="49">
        <v>198822</v>
      </c>
      <c r="N52" s="72" t="s">
        <v>1106</v>
      </c>
      <c r="O52" s="61">
        <v>38700</v>
      </c>
      <c r="P52" s="173">
        <f t="shared" si="3"/>
        <v>34830</v>
      </c>
      <c r="Q52" s="165"/>
      <c r="R52" s="282"/>
      <c r="S52" s="268" t="s">
        <v>1179</v>
      </c>
      <c r="T52" s="174" t="s">
        <v>1180</v>
      </c>
      <c r="U52" s="174" t="s">
        <v>1179</v>
      </c>
      <c r="V52" s="269" t="s">
        <v>1180</v>
      </c>
      <c r="W52" s="268" t="s">
        <v>1401</v>
      </c>
      <c r="X52" s="174" t="s">
        <v>1402</v>
      </c>
      <c r="Y52" s="174" t="s">
        <v>1401</v>
      </c>
      <c r="Z52" s="269" t="s">
        <v>1402</v>
      </c>
    </row>
    <row r="53" spans="1:26" ht="38.25" customHeight="1">
      <c r="A53" s="49">
        <f t="shared" si="4"/>
        <v>13</v>
      </c>
      <c r="B53" s="49" t="s">
        <v>1181</v>
      </c>
      <c r="C53" s="49" t="s">
        <v>1182</v>
      </c>
      <c r="D53" s="49" t="s">
        <v>1183</v>
      </c>
      <c r="E53" s="49" t="s">
        <v>1184</v>
      </c>
      <c r="F53" s="49" t="s">
        <v>1185</v>
      </c>
      <c r="G53" s="49">
        <v>2198</v>
      </c>
      <c r="H53" s="49">
        <v>2011</v>
      </c>
      <c r="I53" s="177" t="s">
        <v>1186</v>
      </c>
      <c r="J53" s="49">
        <v>5</v>
      </c>
      <c r="K53" s="49">
        <v>1480</v>
      </c>
      <c r="L53" s="49">
        <v>3490</v>
      </c>
      <c r="M53" s="49">
        <v>73792</v>
      </c>
      <c r="N53" s="72" t="s">
        <v>1106</v>
      </c>
      <c r="O53" s="61">
        <v>48300</v>
      </c>
      <c r="P53" s="173">
        <f t="shared" si="3"/>
        <v>43470</v>
      </c>
      <c r="Q53" s="165"/>
      <c r="R53" s="282"/>
      <c r="S53" s="268" t="s">
        <v>1187</v>
      </c>
      <c r="T53" s="174" t="s">
        <v>1188</v>
      </c>
      <c r="U53" s="174" t="s">
        <v>1187</v>
      </c>
      <c r="V53" s="269" t="s">
        <v>1188</v>
      </c>
      <c r="W53" s="268" t="s">
        <v>1403</v>
      </c>
      <c r="X53" s="174" t="s">
        <v>1404</v>
      </c>
      <c r="Y53" s="174" t="s">
        <v>1403</v>
      </c>
      <c r="Z53" s="269" t="s">
        <v>1404</v>
      </c>
    </row>
    <row r="54" spans="1:26" ht="38.25" customHeight="1">
      <c r="A54" s="49">
        <f t="shared" si="4"/>
        <v>14</v>
      </c>
      <c r="B54" s="49" t="s">
        <v>1189</v>
      </c>
      <c r="C54" s="49" t="s">
        <v>1190</v>
      </c>
      <c r="D54" s="49" t="s">
        <v>1191</v>
      </c>
      <c r="E54" s="49" t="s">
        <v>1192</v>
      </c>
      <c r="F54" s="49" t="s">
        <v>1072</v>
      </c>
      <c r="G54" s="49">
        <v>1591</v>
      </c>
      <c r="H54" s="49">
        <v>2012</v>
      </c>
      <c r="I54" s="49" t="s">
        <v>1193</v>
      </c>
      <c r="J54" s="49">
        <v>5</v>
      </c>
      <c r="K54" s="172" t="s">
        <v>30</v>
      </c>
      <c r="L54" s="49"/>
      <c r="M54" s="49">
        <v>81919</v>
      </c>
      <c r="N54" s="72" t="s">
        <v>1106</v>
      </c>
      <c r="O54" s="61">
        <v>35900</v>
      </c>
      <c r="P54" s="173">
        <f t="shared" si="3"/>
        <v>32310</v>
      </c>
      <c r="Q54" s="165"/>
      <c r="R54" s="282"/>
      <c r="S54" s="268" t="s">
        <v>1194</v>
      </c>
      <c r="T54" s="174" t="s">
        <v>1195</v>
      </c>
      <c r="U54" s="174" t="s">
        <v>1194</v>
      </c>
      <c r="V54" s="269" t="s">
        <v>1195</v>
      </c>
      <c r="W54" s="268" t="s">
        <v>1405</v>
      </c>
      <c r="X54" s="174" t="s">
        <v>1406</v>
      </c>
      <c r="Y54" s="174" t="s">
        <v>1405</v>
      </c>
      <c r="Z54" s="269" t="s">
        <v>1406</v>
      </c>
    </row>
    <row r="55" spans="1:26" ht="38.25" customHeight="1">
      <c r="A55" s="49">
        <f t="shared" si="4"/>
        <v>15</v>
      </c>
      <c r="B55" s="49" t="s">
        <v>1107</v>
      </c>
      <c r="C55" s="49" t="s">
        <v>1196</v>
      </c>
      <c r="D55" s="49" t="s">
        <v>1197</v>
      </c>
      <c r="E55" s="49" t="s">
        <v>1198</v>
      </c>
      <c r="F55" s="49" t="s">
        <v>1072</v>
      </c>
      <c r="G55" s="49">
        <v>1798</v>
      </c>
      <c r="H55" s="49">
        <v>2013</v>
      </c>
      <c r="I55" s="49" t="s">
        <v>1199</v>
      </c>
      <c r="J55" s="49">
        <v>5</v>
      </c>
      <c r="K55" s="172" t="s">
        <v>30</v>
      </c>
      <c r="L55" s="49"/>
      <c r="M55" s="49">
        <v>52896</v>
      </c>
      <c r="N55" s="72" t="s">
        <v>1106</v>
      </c>
      <c r="O55" s="61">
        <v>62800</v>
      </c>
      <c r="P55" s="173">
        <f t="shared" si="3"/>
        <v>56520</v>
      </c>
      <c r="Q55" s="165"/>
      <c r="R55" s="282"/>
      <c r="S55" s="268" t="s">
        <v>985</v>
      </c>
      <c r="T55" s="174" t="s">
        <v>986</v>
      </c>
      <c r="U55" s="174" t="s">
        <v>985</v>
      </c>
      <c r="V55" s="269" t="s">
        <v>986</v>
      </c>
      <c r="W55" s="268" t="s">
        <v>1358</v>
      </c>
      <c r="X55" s="174" t="s">
        <v>1359</v>
      </c>
      <c r="Y55" s="174" t="s">
        <v>1358</v>
      </c>
      <c r="Z55" s="269" t="s">
        <v>1359</v>
      </c>
    </row>
    <row r="56" spans="1:26" ht="38.25" customHeight="1">
      <c r="A56" s="49">
        <f t="shared" si="4"/>
        <v>16</v>
      </c>
      <c r="B56" s="49" t="s">
        <v>1200</v>
      </c>
      <c r="C56" s="49" t="s">
        <v>1201</v>
      </c>
      <c r="D56" s="49" t="s">
        <v>1202</v>
      </c>
      <c r="E56" s="49" t="s">
        <v>1203</v>
      </c>
      <c r="F56" s="49" t="s">
        <v>1072</v>
      </c>
      <c r="G56" s="49">
        <v>1999</v>
      </c>
      <c r="H56" s="49">
        <v>2014</v>
      </c>
      <c r="I56" s="49" t="s">
        <v>1204</v>
      </c>
      <c r="J56" s="49">
        <v>5</v>
      </c>
      <c r="K56" s="172" t="s">
        <v>30</v>
      </c>
      <c r="L56" s="49"/>
      <c r="M56" s="49">
        <v>50813</v>
      </c>
      <c r="N56" s="72" t="s">
        <v>1106</v>
      </c>
      <c r="O56" s="61">
        <v>63300</v>
      </c>
      <c r="P56" s="173">
        <f t="shared" si="3"/>
        <v>56970</v>
      </c>
      <c r="Q56" s="165"/>
      <c r="R56" s="282"/>
      <c r="S56" s="268" t="s">
        <v>1205</v>
      </c>
      <c r="T56" s="174" t="s">
        <v>1206</v>
      </c>
      <c r="U56" s="174" t="s">
        <v>1205</v>
      </c>
      <c r="V56" s="269" t="s">
        <v>1206</v>
      </c>
      <c r="W56" s="268" t="s">
        <v>1407</v>
      </c>
      <c r="X56" s="174" t="s">
        <v>1408</v>
      </c>
      <c r="Y56" s="174" t="s">
        <v>1407</v>
      </c>
      <c r="Z56" s="269" t="s">
        <v>1408</v>
      </c>
    </row>
    <row r="57" spans="1:26" ht="38.25" customHeight="1">
      <c r="A57" s="49">
        <f t="shared" si="4"/>
        <v>17</v>
      </c>
      <c r="B57" s="49" t="s">
        <v>1200</v>
      </c>
      <c r="C57" s="49" t="s">
        <v>1201</v>
      </c>
      <c r="D57" s="49" t="s">
        <v>1207</v>
      </c>
      <c r="E57" s="49" t="s">
        <v>1208</v>
      </c>
      <c r="F57" s="49" t="s">
        <v>1072</v>
      </c>
      <c r="G57" s="49">
        <v>1999</v>
      </c>
      <c r="H57" s="49">
        <v>2014</v>
      </c>
      <c r="I57" s="49" t="s">
        <v>1204</v>
      </c>
      <c r="J57" s="49">
        <v>5</v>
      </c>
      <c r="K57" s="172" t="s">
        <v>30</v>
      </c>
      <c r="L57" s="49"/>
      <c r="M57" s="49">
        <v>51092</v>
      </c>
      <c r="N57" s="72" t="s">
        <v>1106</v>
      </c>
      <c r="O57" s="61">
        <v>63300</v>
      </c>
      <c r="P57" s="173">
        <f t="shared" si="3"/>
        <v>56970</v>
      </c>
      <c r="Q57" s="165"/>
      <c r="R57" s="282"/>
      <c r="S57" s="268" t="s">
        <v>1205</v>
      </c>
      <c r="T57" s="174" t="s">
        <v>1206</v>
      </c>
      <c r="U57" s="174" t="s">
        <v>1205</v>
      </c>
      <c r="V57" s="269" t="s">
        <v>1206</v>
      </c>
      <c r="W57" s="268" t="s">
        <v>1407</v>
      </c>
      <c r="X57" s="174" t="s">
        <v>1408</v>
      </c>
      <c r="Y57" s="174" t="s">
        <v>1407</v>
      </c>
      <c r="Z57" s="269" t="s">
        <v>1408</v>
      </c>
    </row>
    <row r="58" spans="1:26" ht="38.25" customHeight="1">
      <c r="A58" s="49">
        <f t="shared" si="4"/>
        <v>18</v>
      </c>
      <c r="B58" s="49" t="s">
        <v>1181</v>
      </c>
      <c r="C58" s="49" t="s">
        <v>1209</v>
      </c>
      <c r="D58" s="49" t="s">
        <v>1210</v>
      </c>
      <c r="E58" s="49" t="s">
        <v>1211</v>
      </c>
      <c r="F58" s="49" t="s">
        <v>1072</v>
      </c>
      <c r="G58" s="49">
        <v>2198</v>
      </c>
      <c r="H58" s="49">
        <v>2014</v>
      </c>
      <c r="I58" s="49" t="s">
        <v>1204</v>
      </c>
      <c r="J58" s="49">
        <v>9</v>
      </c>
      <c r="K58" s="172" t="s">
        <v>30</v>
      </c>
      <c r="L58" s="49"/>
      <c r="M58" s="49">
        <v>50500</v>
      </c>
      <c r="N58" s="72" t="s">
        <v>1106</v>
      </c>
      <c r="O58" s="61">
        <v>87300</v>
      </c>
      <c r="P58" s="173">
        <f t="shared" si="3"/>
        <v>78570</v>
      </c>
      <c r="Q58" s="165"/>
      <c r="R58" s="282"/>
      <c r="S58" s="268" t="s">
        <v>1205</v>
      </c>
      <c r="T58" s="174" t="s">
        <v>1206</v>
      </c>
      <c r="U58" s="174" t="s">
        <v>1205</v>
      </c>
      <c r="V58" s="269" t="s">
        <v>1206</v>
      </c>
      <c r="W58" s="268" t="s">
        <v>1407</v>
      </c>
      <c r="X58" s="174" t="s">
        <v>1408</v>
      </c>
      <c r="Y58" s="174" t="s">
        <v>1407</v>
      </c>
      <c r="Z58" s="269" t="s">
        <v>1408</v>
      </c>
    </row>
    <row r="59" spans="1:26" ht="38.25" customHeight="1">
      <c r="A59" s="49">
        <f t="shared" si="4"/>
        <v>19</v>
      </c>
      <c r="B59" s="49" t="s">
        <v>981</v>
      </c>
      <c r="C59" s="49" t="s">
        <v>1212</v>
      </c>
      <c r="D59" s="49" t="s">
        <v>1213</v>
      </c>
      <c r="E59" s="49" t="s">
        <v>1214</v>
      </c>
      <c r="F59" s="49" t="s">
        <v>1072</v>
      </c>
      <c r="G59" s="49">
        <v>1968</v>
      </c>
      <c r="H59" s="49">
        <v>2014</v>
      </c>
      <c r="I59" s="49" t="s">
        <v>1215</v>
      </c>
      <c r="J59" s="49">
        <v>5</v>
      </c>
      <c r="K59" s="172" t="s">
        <v>30</v>
      </c>
      <c r="L59" s="49"/>
      <c r="M59" s="49">
        <v>105490</v>
      </c>
      <c r="N59" s="72" t="s">
        <v>1106</v>
      </c>
      <c r="O59" s="61">
        <v>71900</v>
      </c>
      <c r="P59" s="173">
        <f t="shared" si="3"/>
        <v>64710</v>
      </c>
      <c r="Q59" s="165"/>
      <c r="R59" s="282"/>
      <c r="S59" s="268" t="s">
        <v>1067</v>
      </c>
      <c r="T59" s="174" t="s">
        <v>1216</v>
      </c>
      <c r="U59" s="174" t="s">
        <v>1067</v>
      </c>
      <c r="V59" s="269" t="s">
        <v>1216</v>
      </c>
      <c r="W59" s="268" t="s">
        <v>1379</v>
      </c>
      <c r="X59" s="174" t="s">
        <v>1068</v>
      </c>
      <c r="Y59" s="174" t="s">
        <v>1379</v>
      </c>
      <c r="Z59" s="269" t="s">
        <v>1068</v>
      </c>
    </row>
    <row r="60" spans="1:26" ht="38.25" customHeight="1">
      <c r="A60" s="49">
        <f t="shared" si="4"/>
        <v>20</v>
      </c>
      <c r="B60" s="49" t="s">
        <v>1181</v>
      </c>
      <c r="C60" s="49" t="s">
        <v>1217</v>
      </c>
      <c r="D60" s="49" t="s">
        <v>1218</v>
      </c>
      <c r="E60" s="49" t="s">
        <v>1219</v>
      </c>
      <c r="F60" s="49" t="s">
        <v>1072</v>
      </c>
      <c r="G60" s="49">
        <v>1997</v>
      </c>
      <c r="H60" s="49">
        <v>2015</v>
      </c>
      <c r="I60" s="49" t="s">
        <v>1220</v>
      </c>
      <c r="J60" s="49">
        <v>5</v>
      </c>
      <c r="K60" s="172" t="s">
        <v>30</v>
      </c>
      <c r="L60" s="49"/>
      <c r="M60" s="49">
        <v>25041</v>
      </c>
      <c r="N60" s="72" t="s">
        <v>1106</v>
      </c>
      <c r="O60" s="61">
        <v>84000</v>
      </c>
      <c r="P60" s="61">
        <f>O60*0.8</f>
        <v>67200</v>
      </c>
      <c r="Q60" s="165"/>
      <c r="R60" s="282"/>
      <c r="S60" s="268" t="s">
        <v>990</v>
      </c>
      <c r="T60" s="174" t="s">
        <v>991</v>
      </c>
      <c r="U60" s="174" t="s">
        <v>990</v>
      </c>
      <c r="V60" s="269" t="s">
        <v>991</v>
      </c>
      <c r="W60" s="268" t="s">
        <v>1360</v>
      </c>
      <c r="X60" s="174" t="s">
        <v>1361</v>
      </c>
      <c r="Y60" s="174" t="s">
        <v>1360</v>
      </c>
      <c r="Z60" s="269" t="s">
        <v>1361</v>
      </c>
    </row>
    <row r="61" spans="1:26" ht="38.25" customHeight="1">
      <c r="A61" s="49">
        <f t="shared" si="4"/>
        <v>21</v>
      </c>
      <c r="B61" s="49" t="s">
        <v>981</v>
      </c>
      <c r="C61" s="49" t="s">
        <v>1078</v>
      </c>
      <c r="D61" s="49" t="s">
        <v>1221</v>
      </c>
      <c r="E61" s="49" t="s">
        <v>1222</v>
      </c>
      <c r="F61" s="49" t="s">
        <v>1072</v>
      </c>
      <c r="G61" s="49">
        <v>1968</v>
      </c>
      <c r="H61" s="49">
        <v>2016</v>
      </c>
      <c r="I61" s="49"/>
      <c r="J61" s="49">
        <v>5</v>
      </c>
      <c r="K61" s="172"/>
      <c r="L61" s="49"/>
      <c r="M61" s="49"/>
      <c r="N61" s="72"/>
      <c r="O61" s="61">
        <v>66000</v>
      </c>
      <c r="P61" s="61">
        <f>O61*0.8</f>
        <v>52800</v>
      </c>
      <c r="Q61" s="165"/>
      <c r="R61" s="282"/>
      <c r="S61" s="268" t="s">
        <v>1332</v>
      </c>
      <c r="T61" s="174" t="s">
        <v>1333</v>
      </c>
      <c r="U61" s="174" t="s">
        <v>1332</v>
      </c>
      <c r="V61" s="269" t="s">
        <v>1333</v>
      </c>
      <c r="W61" s="268" t="s">
        <v>1409</v>
      </c>
      <c r="X61" s="174" t="s">
        <v>1410</v>
      </c>
      <c r="Y61" s="174" t="s">
        <v>1409</v>
      </c>
      <c r="Z61" s="269" t="s">
        <v>1410</v>
      </c>
    </row>
    <row r="62" spans="1:26" ht="38.25" customHeight="1">
      <c r="A62" s="49">
        <f t="shared" si="4"/>
        <v>22</v>
      </c>
      <c r="B62" s="49" t="s">
        <v>981</v>
      </c>
      <c r="C62" s="49" t="s">
        <v>1078</v>
      </c>
      <c r="D62" s="49" t="s">
        <v>1223</v>
      </c>
      <c r="E62" s="49" t="s">
        <v>1224</v>
      </c>
      <c r="F62" s="49" t="s">
        <v>1072</v>
      </c>
      <c r="G62" s="49">
        <v>1968</v>
      </c>
      <c r="H62" s="49">
        <v>2016</v>
      </c>
      <c r="I62" s="49"/>
      <c r="J62" s="49">
        <v>5</v>
      </c>
      <c r="K62" s="172"/>
      <c r="L62" s="49"/>
      <c r="M62" s="49"/>
      <c r="N62" s="72"/>
      <c r="O62" s="61">
        <v>66000</v>
      </c>
      <c r="P62" s="61">
        <f>O62*0.8</f>
        <v>52800</v>
      </c>
      <c r="Q62" s="165"/>
      <c r="R62" s="282"/>
      <c r="S62" s="268" t="s">
        <v>1332</v>
      </c>
      <c r="T62" s="174" t="s">
        <v>1333</v>
      </c>
      <c r="U62" s="174" t="s">
        <v>1332</v>
      </c>
      <c r="V62" s="269" t="s">
        <v>1333</v>
      </c>
      <c r="W62" s="268" t="s">
        <v>1409</v>
      </c>
      <c r="X62" s="174" t="s">
        <v>1410</v>
      </c>
      <c r="Y62" s="174" t="s">
        <v>1409</v>
      </c>
      <c r="Z62" s="269" t="s">
        <v>1410</v>
      </c>
    </row>
    <row r="63" spans="1:26" ht="38.25" customHeight="1">
      <c r="A63" s="49">
        <f t="shared" si="4"/>
        <v>23</v>
      </c>
      <c r="B63" s="49" t="s">
        <v>1181</v>
      </c>
      <c r="C63" s="49" t="s">
        <v>1209</v>
      </c>
      <c r="D63" s="49" t="s">
        <v>1225</v>
      </c>
      <c r="E63" s="49" t="s">
        <v>1226</v>
      </c>
      <c r="F63" s="49" t="s">
        <v>1072</v>
      </c>
      <c r="G63" s="49">
        <v>1995</v>
      </c>
      <c r="H63" s="49">
        <v>2016</v>
      </c>
      <c r="I63" s="49" t="s">
        <v>1227</v>
      </c>
      <c r="J63" s="49">
        <v>9</v>
      </c>
      <c r="K63" s="172" t="s">
        <v>30</v>
      </c>
      <c r="L63" s="49"/>
      <c r="M63" s="49">
        <v>300</v>
      </c>
      <c r="N63" s="72" t="s">
        <v>1106</v>
      </c>
      <c r="O63" s="61">
        <v>99000</v>
      </c>
      <c r="P63" s="61">
        <f>O63*0.8</f>
        <v>79200</v>
      </c>
      <c r="Q63" s="165"/>
      <c r="R63" s="282"/>
      <c r="S63" s="268" t="s">
        <v>1228</v>
      </c>
      <c r="T63" s="174" t="s">
        <v>1229</v>
      </c>
      <c r="U63" s="174" t="s">
        <v>1228</v>
      </c>
      <c r="V63" s="269" t="s">
        <v>1229</v>
      </c>
      <c r="W63" s="268" t="s">
        <v>1411</v>
      </c>
      <c r="X63" s="174" t="s">
        <v>1412</v>
      </c>
      <c r="Y63" s="174" t="s">
        <v>1411</v>
      </c>
      <c r="Z63" s="269" t="s">
        <v>1412</v>
      </c>
    </row>
    <row r="64" spans="1:26" ht="18" customHeight="1">
      <c r="A64" s="167" t="s">
        <v>183</v>
      </c>
      <c r="B64" s="167"/>
      <c r="C64" s="167"/>
      <c r="D64" s="167"/>
      <c r="E64" s="167"/>
      <c r="F64" s="167"/>
      <c r="G64" s="167"/>
      <c r="H64" s="167"/>
      <c r="I64" s="167"/>
      <c r="J64" s="167"/>
      <c r="K64" s="168"/>
      <c r="L64" s="169"/>
      <c r="M64" s="169"/>
      <c r="N64" s="169"/>
      <c r="O64" s="168"/>
      <c r="P64" s="168"/>
      <c r="Q64" s="169"/>
      <c r="R64" s="279"/>
      <c r="S64" s="273"/>
      <c r="T64" s="228"/>
      <c r="U64" s="228"/>
      <c r="V64" s="274"/>
      <c r="W64" s="273"/>
      <c r="X64" s="228"/>
      <c r="Y64" s="228"/>
      <c r="Z64" s="274"/>
    </row>
    <row r="65" spans="1:26" ht="38.25" customHeight="1">
      <c r="A65" s="49">
        <v>1</v>
      </c>
      <c r="B65" s="139" t="s">
        <v>1230</v>
      </c>
      <c r="C65" s="72" t="s">
        <v>1231</v>
      </c>
      <c r="D65" s="72" t="s">
        <v>1232</v>
      </c>
      <c r="E65" s="72" t="s">
        <v>1233</v>
      </c>
      <c r="F65" s="72" t="s">
        <v>1072</v>
      </c>
      <c r="G65" s="72" t="s">
        <v>1234</v>
      </c>
      <c r="H65" s="72">
        <v>2011</v>
      </c>
      <c r="I65" s="171">
        <v>40865</v>
      </c>
      <c r="J65" s="72">
        <v>5</v>
      </c>
      <c r="K65" s="172" t="s">
        <v>30</v>
      </c>
      <c r="L65" s="72">
        <v>1965</v>
      </c>
      <c r="M65" s="72">
        <v>217142</v>
      </c>
      <c r="N65" s="72" t="s">
        <v>1235</v>
      </c>
      <c r="O65" s="61">
        <v>26100</v>
      </c>
      <c r="P65" s="173">
        <f>O65*0.9</f>
        <v>23490</v>
      </c>
      <c r="Q65" s="165"/>
      <c r="R65" s="282"/>
      <c r="S65" s="268" t="s">
        <v>1236</v>
      </c>
      <c r="T65" s="174" t="s">
        <v>1237</v>
      </c>
      <c r="U65" s="174" t="s">
        <v>1236</v>
      </c>
      <c r="V65" s="269" t="s">
        <v>1237</v>
      </c>
      <c r="W65" s="268" t="s">
        <v>1354</v>
      </c>
      <c r="X65" s="174" t="s">
        <v>1413</v>
      </c>
      <c r="Y65" s="174" t="s">
        <v>1354</v>
      </c>
      <c r="Z65" s="269" t="s">
        <v>1413</v>
      </c>
    </row>
    <row r="66" spans="1:26" ht="38.25" customHeight="1">
      <c r="A66" s="49">
        <v>2</v>
      </c>
      <c r="B66" s="139" t="s">
        <v>1238</v>
      </c>
      <c r="C66" s="49" t="s">
        <v>1239</v>
      </c>
      <c r="D66" s="49" t="s">
        <v>1240</v>
      </c>
      <c r="E66" s="49" t="s">
        <v>1241</v>
      </c>
      <c r="F66" s="49" t="s">
        <v>1072</v>
      </c>
      <c r="G66" s="49" t="s">
        <v>1242</v>
      </c>
      <c r="H66" s="49">
        <v>2014</v>
      </c>
      <c r="I66" s="174">
        <v>41817</v>
      </c>
      <c r="J66" s="49">
        <v>7</v>
      </c>
      <c r="K66" s="172" t="s">
        <v>30</v>
      </c>
      <c r="L66" s="49">
        <v>2510</v>
      </c>
      <c r="M66" s="49">
        <v>58861</v>
      </c>
      <c r="N66" s="72" t="s">
        <v>1235</v>
      </c>
      <c r="O66" s="61">
        <v>76000</v>
      </c>
      <c r="P66" s="173">
        <f>O66*0.9</f>
        <v>68400</v>
      </c>
      <c r="Q66" s="165"/>
      <c r="R66" s="282"/>
      <c r="S66" s="268" t="s">
        <v>1243</v>
      </c>
      <c r="T66" s="174" t="s">
        <v>1244</v>
      </c>
      <c r="U66" s="174" t="s">
        <v>1243</v>
      </c>
      <c r="V66" s="269" t="s">
        <v>1244</v>
      </c>
      <c r="W66" s="268" t="s">
        <v>1141</v>
      </c>
      <c r="X66" s="174" t="s">
        <v>1414</v>
      </c>
      <c r="Y66" s="174" t="s">
        <v>1141</v>
      </c>
      <c r="Z66" s="269" t="s">
        <v>1414</v>
      </c>
    </row>
    <row r="67" spans="1:26" ht="38.25" customHeight="1" thickBot="1">
      <c r="A67" s="49">
        <v>3</v>
      </c>
      <c r="B67" s="139" t="s">
        <v>1245</v>
      </c>
      <c r="C67" s="49" t="s">
        <v>1246</v>
      </c>
      <c r="D67" s="49" t="s">
        <v>1247</v>
      </c>
      <c r="E67" s="49" t="s">
        <v>1248</v>
      </c>
      <c r="F67" s="49" t="s">
        <v>1065</v>
      </c>
      <c r="G67" s="49">
        <v>0</v>
      </c>
      <c r="H67" s="49">
        <v>2006</v>
      </c>
      <c r="I67" s="174">
        <v>38748</v>
      </c>
      <c r="J67" s="49">
        <v>0</v>
      </c>
      <c r="K67" s="69">
        <v>610</v>
      </c>
      <c r="L67" s="49">
        <v>750</v>
      </c>
      <c r="M67" s="49"/>
      <c r="N67" s="49"/>
      <c r="O67" s="61">
        <v>1500</v>
      </c>
      <c r="P67" s="173">
        <f>O67*0.9</f>
        <v>1350</v>
      </c>
      <c r="Q67" s="165"/>
      <c r="R67" s="282"/>
      <c r="S67" s="276" t="s">
        <v>1249</v>
      </c>
      <c r="T67" s="277" t="s">
        <v>1250</v>
      </c>
      <c r="U67" s="277" t="s">
        <v>1249</v>
      </c>
      <c r="V67" s="278" t="s">
        <v>1250</v>
      </c>
      <c r="W67" s="276" t="s">
        <v>1415</v>
      </c>
      <c r="X67" s="277" t="s">
        <v>1416</v>
      </c>
      <c r="Y67" s="277" t="s">
        <v>1415</v>
      </c>
      <c r="Z67" s="278" t="s">
        <v>1416</v>
      </c>
    </row>
    <row r="68" spans="1:22" ht="40.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80"/>
      <c r="L68" s="179"/>
      <c r="M68" s="179"/>
      <c r="N68" s="181"/>
      <c r="O68" s="182"/>
      <c r="P68" s="182"/>
      <c r="Q68" s="181"/>
      <c r="R68" s="179"/>
      <c r="T68" s="183"/>
      <c r="U68" s="183"/>
      <c r="V68" s="183"/>
    </row>
  </sheetData>
  <sheetProtection/>
  <autoFilter ref="A5:Z67"/>
  <mergeCells count="24">
    <mergeCell ref="A2:I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S2:V2"/>
    <mergeCell ref="W3:X4"/>
    <mergeCell ref="Y3:Z4"/>
    <mergeCell ref="W2:Z2"/>
    <mergeCell ref="P3:P5"/>
    <mergeCell ref="Q3:R4"/>
    <mergeCell ref="S3:T4"/>
    <mergeCell ref="U3:V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140625" style="119" customWidth="1"/>
    <col min="2" max="2" width="53.28125" style="119" customWidth="1"/>
    <col min="3" max="3" width="62.7109375" style="119" customWidth="1"/>
    <col min="4" max="4" width="9.140625" style="119" customWidth="1"/>
    <col min="5" max="16384" width="9.140625" style="119" customWidth="1"/>
  </cols>
  <sheetData>
    <row r="1" spans="2:3" ht="12.75">
      <c r="B1" s="29" t="s">
        <v>1342</v>
      </c>
      <c r="C1" s="199"/>
    </row>
    <row r="2" ht="12.75">
      <c r="B2" s="200"/>
    </row>
    <row r="3" spans="1:4" ht="12.75">
      <c r="A3" s="347" t="s">
        <v>1263</v>
      </c>
      <c r="B3" s="347"/>
      <c r="C3" s="347"/>
      <c r="D3" s="200"/>
    </row>
    <row r="4" spans="1:4" ht="12.75">
      <c r="A4" s="201"/>
      <c r="B4" s="201"/>
      <c r="C4" s="201"/>
      <c r="D4" s="200"/>
    </row>
    <row r="6" spans="1:3" ht="12.75">
      <c r="A6" s="202" t="s">
        <v>203</v>
      </c>
      <c r="B6" s="202" t="s">
        <v>1264</v>
      </c>
      <c r="C6" s="124" t="s">
        <v>1265</v>
      </c>
    </row>
    <row r="7" spans="1:3" ht="12.75">
      <c r="A7" s="344" t="s">
        <v>73</v>
      </c>
      <c r="B7" s="345"/>
      <c r="C7" s="346"/>
    </row>
    <row r="8" spans="1:3" ht="12.75">
      <c r="A8" s="139">
        <v>1</v>
      </c>
      <c r="B8" s="139" t="s">
        <v>1266</v>
      </c>
      <c r="C8" s="124" t="s">
        <v>1267</v>
      </c>
    </row>
    <row r="9" spans="1:3" ht="12.75">
      <c r="A9" s="344" t="s">
        <v>88</v>
      </c>
      <c r="B9" s="345"/>
      <c r="C9" s="348"/>
    </row>
    <row r="10" spans="1:3" ht="12.75">
      <c r="A10" s="349">
        <f>ROW(A1)</f>
        <v>1</v>
      </c>
      <c r="B10" s="352" t="s">
        <v>1268</v>
      </c>
      <c r="C10" s="49" t="s">
        <v>1269</v>
      </c>
    </row>
    <row r="11" spans="1:3" ht="12.75">
      <c r="A11" s="350"/>
      <c r="B11" s="353"/>
      <c r="C11" s="49" t="s">
        <v>1270</v>
      </c>
    </row>
    <row r="12" spans="1:3" ht="12.75">
      <c r="A12" s="350"/>
      <c r="B12" s="353"/>
      <c r="C12" s="49" t="s">
        <v>1271</v>
      </c>
    </row>
    <row r="13" spans="1:3" ht="12.75">
      <c r="A13" s="350"/>
      <c r="B13" s="353"/>
      <c r="C13" s="49" t="s">
        <v>1272</v>
      </c>
    </row>
    <row r="14" spans="1:3" ht="12.75">
      <c r="A14" s="350"/>
      <c r="B14" s="353"/>
      <c r="C14" s="49" t="s">
        <v>1273</v>
      </c>
    </row>
    <row r="15" spans="1:3" ht="25.5">
      <c r="A15" s="350"/>
      <c r="B15" s="353"/>
      <c r="C15" s="49" t="s">
        <v>1274</v>
      </c>
    </row>
    <row r="16" spans="1:3" ht="12.75">
      <c r="A16" s="350"/>
      <c r="B16" s="353"/>
      <c r="C16" s="49" t="s">
        <v>1275</v>
      </c>
    </row>
    <row r="17" spans="1:3" ht="12.75">
      <c r="A17" s="350"/>
      <c r="B17" s="353"/>
      <c r="C17" s="49" t="s">
        <v>1276</v>
      </c>
    </row>
    <row r="18" spans="1:3" ht="12.75">
      <c r="A18" s="350"/>
      <c r="B18" s="353"/>
      <c r="C18" s="49" t="s">
        <v>1277</v>
      </c>
    </row>
    <row r="19" spans="1:3" ht="12.75">
      <c r="A19" s="350"/>
      <c r="B19" s="353"/>
      <c r="C19" s="49" t="s">
        <v>1278</v>
      </c>
    </row>
    <row r="20" spans="1:3" ht="12.75">
      <c r="A20" s="350"/>
      <c r="B20" s="353"/>
      <c r="C20" s="49" t="s">
        <v>1279</v>
      </c>
    </row>
    <row r="21" spans="1:3" ht="12.75">
      <c r="A21" s="350"/>
      <c r="B21" s="353"/>
      <c r="C21" s="49" t="s">
        <v>1280</v>
      </c>
    </row>
    <row r="22" spans="1:3" ht="38.25">
      <c r="A22" s="350"/>
      <c r="B22" s="353"/>
      <c r="C22" s="49" t="s">
        <v>1281</v>
      </c>
    </row>
    <row r="23" spans="1:3" ht="38.25">
      <c r="A23" s="350"/>
      <c r="B23" s="353"/>
      <c r="C23" s="49" t="s">
        <v>1282</v>
      </c>
    </row>
    <row r="24" spans="1:3" ht="12.75">
      <c r="A24" s="350"/>
      <c r="B24" s="353"/>
      <c r="C24" s="49" t="s">
        <v>1283</v>
      </c>
    </row>
    <row r="25" spans="1:3" ht="12.75">
      <c r="A25" s="350"/>
      <c r="B25" s="353"/>
      <c r="C25" s="49" t="s">
        <v>1284</v>
      </c>
    </row>
    <row r="26" spans="1:3" ht="12.75">
      <c r="A26" s="350"/>
      <c r="B26" s="353"/>
      <c r="C26" s="49" t="s">
        <v>1285</v>
      </c>
    </row>
    <row r="27" spans="1:3" ht="12.75">
      <c r="A27" s="350"/>
      <c r="B27" s="353"/>
      <c r="C27" s="49" t="s">
        <v>1286</v>
      </c>
    </row>
    <row r="28" spans="1:3" ht="12.75">
      <c r="A28" s="350"/>
      <c r="B28" s="353"/>
      <c r="C28" s="49" t="s">
        <v>1287</v>
      </c>
    </row>
    <row r="29" spans="1:3" ht="12.75">
      <c r="A29" s="350"/>
      <c r="B29" s="353"/>
      <c r="C29" s="49" t="s">
        <v>1288</v>
      </c>
    </row>
    <row r="30" spans="1:3" ht="12.75">
      <c r="A30" s="351"/>
      <c r="B30" s="354"/>
      <c r="C30" s="49" t="s">
        <v>1289</v>
      </c>
    </row>
    <row r="31" spans="1:3" ht="12.75">
      <c r="A31" s="349">
        <f>ROW(A2)</f>
        <v>2</v>
      </c>
      <c r="B31" s="352" t="s">
        <v>1290</v>
      </c>
      <c r="C31" s="49" t="s">
        <v>1291</v>
      </c>
    </row>
    <row r="32" spans="1:3" ht="25.5">
      <c r="A32" s="350"/>
      <c r="B32" s="353"/>
      <c r="C32" s="49" t="s">
        <v>1292</v>
      </c>
    </row>
    <row r="33" spans="1:3" ht="12.75">
      <c r="A33" s="350"/>
      <c r="B33" s="353"/>
      <c r="C33" s="49" t="s">
        <v>1283</v>
      </c>
    </row>
    <row r="34" spans="1:3" ht="12.75">
      <c r="A34" s="350"/>
      <c r="B34" s="353"/>
      <c r="C34" s="49" t="s">
        <v>1293</v>
      </c>
    </row>
    <row r="35" spans="1:3" ht="12.75">
      <c r="A35" s="350"/>
      <c r="B35" s="353"/>
      <c r="C35" s="49" t="s">
        <v>1294</v>
      </c>
    </row>
    <row r="36" spans="1:3" ht="12.75">
      <c r="A36" s="350"/>
      <c r="B36" s="353"/>
      <c r="C36" s="49" t="s">
        <v>1295</v>
      </c>
    </row>
    <row r="37" spans="1:3" ht="38.25">
      <c r="A37" s="351"/>
      <c r="B37" s="354"/>
      <c r="C37" s="49" t="s">
        <v>1296</v>
      </c>
    </row>
    <row r="38" spans="1:3" ht="12.75">
      <c r="A38" s="344" t="s">
        <v>102</v>
      </c>
      <c r="B38" s="345"/>
      <c r="C38" s="346"/>
    </row>
    <row r="39" spans="1:3" ht="12.75">
      <c r="A39" s="139">
        <v>1</v>
      </c>
      <c r="B39" s="203" t="s">
        <v>1297</v>
      </c>
      <c r="C39" s="139"/>
    </row>
    <row r="40" spans="1:3" ht="12.75">
      <c r="A40" s="139">
        <v>2</v>
      </c>
      <c r="B40" s="139" t="s">
        <v>1298</v>
      </c>
      <c r="C40" s="139"/>
    </row>
    <row r="41" spans="1:3" ht="12.75">
      <c r="A41" s="139">
        <v>3</v>
      </c>
      <c r="B41" s="139" t="s">
        <v>1299</v>
      </c>
      <c r="C41" s="139"/>
    </row>
    <row r="42" spans="1:3" ht="12.75">
      <c r="A42" s="344" t="s">
        <v>116</v>
      </c>
      <c r="B42" s="345"/>
      <c r="C42" s="346"/>
    </row>
    <row r="43" spans="1:3" ht="25.5">
      <c r="A43" s="139">
        <f>ROW(A1)</f>
        <v>1</v>
      </c>
      <c r="B43" s="49" t="s">
        <v>1300</v>
      </c>
      <c r="C43" s="49" t="s">
        <v>126</v>
      </c>
    </row>
    <row r="44" spans="1:3" ht="25.5">
      <c r="A44" s="139">
        <f>ROW(A2)</f>
        <v>2</v>
      </c>
      <c r="B44" s="49" t="s">
        <v>1301</v>
      </c>
      <c r="C44" s="49" t="s">
        <v>126</v>
      </c>
    </row>
    <row r="45" spans="1:3" ht="12.75">
      <c r="A45" s="139">
        <f>ROW(A3)</f>
        <v>3</v>
      </c>
      <c r="B45" s="49" t="s">
        <v>1302</v>
      </c>
      <c r="C45" s="49" t="s">
        <v>1303</v>
      </c>
    </row>
    <row r="46" spans="1:3" ht="12.75">
      <c r="A46" s="139">
        <f>ROW(A4)</f>
        <v>4</v>
      </c>
      <c r="B46" s="49" t="s">
        <v>1304</v>
      </c>
      <c r="C46" s="49" t="s">
        <v>1305</v>
      </c>
    </row>
    <row r="47" spans="1:3" ht="12.75">
      <c r="A47" s="139">
        <f>ROW(A5)</f>
        <v>5</v>
      </c>
      <c r="B47" s="49" t="s">
        <v>1306</v>
      </c>
      <c r="C47" s="49" t="s">
        <v>1307</v>
      </c>
    </row>
    <row r="48" spans="1:3" ht="12.75">
      <c r="A48" s="344" t="s">
        <v>1308</v>
      </c>
      <c r="B48" s="345"/>
      <c r="C48" s="346"/>
    </row>
    <row r="49" spans="1:3" ht="12.75">
      <c r="A49" s="139">
        <f aca="true" t="shared" si="0" ref="A49:A54">ROW(A1)</f>
        <v>1</v>
      </c>
      <c r="B49" s="72" t="s">
        <v>1309</v>
      </c>
      <c r="C49" s="139"/>
    </row>
    <row r="50" spans="1:3" ht="12.75">
      <c r="A50" s="139">
        <f t="shared" si="0"/>
        <v>2</v>
      </c>
      <c r="B50" s="49" t="s">
        <v>1310</v>
      </c>
      <c r="C50" s="139"/>
    </row>
    <row r="51" spans="1:3" ht="12.75">
      <c r="A51" s="139">
        <f t="shared" si="0"/>
        <v>3</v>
      </c>
      <c r="B51" s="49" t="s">
        <v>1311</v>
      </c>
      <c r="C51" s="139"/>
    </row>
    <row r="52" spans="1:3" ht="12.75">
      <c r="A52" s="139">
        <f t="shared" si="0"/>
        <v>4</v>
      </c>
      <c r="B52" s="49" t="s">
        <v>1312</v>
      </c>
      <c r="C52" s="139"/>
    </row>
    <row r="53" spans="1:3" ht="12.75">
      <c r="A53" s="139">
        <f t="shared" si="0"/>
        <v>5</v>
      </c>
      <c r="B53" s="49" t="s">
        <v>1313</v>
      </c>
      <c r="C53" s="139"/>
    </row>
    <row r="54" spans="1:3" ht="12.75">
      <c r="A54" s="139">
        <f t="shared" si="0"/>
        <v>6</v>
      </c>
      <c r="B54" s="49" t="s">
        <v>1314</v>
      </c>
      <c r="C54" s="139"/>
    </row>
    <row r="55" spans="1:3" ht="12.75">
      <c r="A55" s="344" t="s">
        <v>1315</v>
      </c>
      <c r="B55" s="345"/>
      <c r="C55" s="346"/>
    </row>
    <row r="56" spans="1:3" ht="63.75">
      <c r="A56" s="139">
        <f>ROW(A1)</f>
        <v>1</v>
      </c>
      <c r="B56" s="204" t="s">
        <v>1316</v>
      </c>
      <c r="C56" s="49" t="s">
        <v>1317</v>
      </c>
    </row>
    <row r="57" spans="1:3" ht="51">
      <c r="A57" s="139">
        <f>ROW(A2)</f>
        <v>2</v>
      </c>
      <c r="B57" s="204" t="s">
        <v>1318</v>
      </c>
      <c r="C57" s="49" t="s">
        <v>1319</v>
      </c>
    </row>
    <row r="58" spans="1:3" ht="38.25">
      <c r="A58" s="139">
        <f>ROW(A3)</f>
        <v>3</v>
      </c>
      <c r="B58" s="204" t="s">
        <v>1320</v>
      </c>
      <c r="C58" s="49" t="s">
        <v>1321</v>
      </c>
    </row>
    <row r="59" spans="1:3" ht="76.5">
      <c r="A59" s="139">
        <f>ROW(A4)</f>
        <v>4</v>
      </c>
      <c r="B59" s="204" t="s">
        <v>1322</v>
      </c>
      <c r="C59" s="49" t="s">
        <v>1323</v>
      </c>
    </row>
    <row r="60" spans="1:3" ht="12.75">
      <c r="A60" s="344" t="s">
        <v>1324</v>
      </c>
      <c r="B60" s="345"/>
      <c r="C60" s="346"/>
    </row>
    <row r="61" spans="1:3" ht="25.5">
      <c r="A61" s="139">
        <v>1</v>
      </c>
      <c r="B61" s="124" t="s">
        <v>1325</v>
      </c>
      <c r="C61" s="124" t="s">
        <v>1326</v>
      </c>
    </row>
    <row r="62" spans="1:3" ht="25.5">
      <c r="A62" s="139">
        <v>2</v>
      </c>
      <c r="B62" s="124" t="s">
        <v>1327</v>
      </c>
      <c r="C62" s="124" t="s">
        <v>1326</v>
      </c>
    </row>
    <row r="63" spans="1:3" ht="25.5">
      <c r="A63" s="139">
        <v>3</v>
      </c>
      <c r="B63" s="124" t="s">
        <v>1328</v>
      </c>
      <c r="C63" s="124" t="s">
        <v>1329</v>
      </c>
    </row>
    <row r="64" spans="1:3" ht="25.5">
      <c r="A64" s="139">
        <v>4</v>
      </c>
      <c r="B64" s="124" t="s">
        <v>1337</v>
      </c>
      <c r="C64" s="124" t="s">
        <v>1330</v>
      </c>
    </row>
    <row r="65" spans="1:3" ht="38.25">
      <c r="A65" s="139">
        <v>5</v>
      </c>
      <c r="B65" s="124" t="s">
        <v>1336</v>
      </c>
      <c r="C65" s="124" t="s">
        <v>1331</v>
      </c>
    </row>
  </sheetData>
  <sheetProtection/>
  <mergeCells count="12">
    <mergeCell ref="A31:A37"/>
    <mergeCell ref="B31:B37"/>
    <mergeCell ref="A38:C38"/>
    <mergeCell ref="A42:C42"/>
    <mergeCell ref="A48:C48"/>
    <mergeCell ref="A55:C55"/>
    <mergeCell ref="A60:C60"/>
    <mergeCell ref="A3:C3"/>
    <mergeCell ref="A7:C7"/>
    <mergeCell ref="A9:C9"/>
    <mergeCell ref="A10:A30"/>
    <mergeCell ref="B10:B30"/>
  </mergeCells>
  <printOptions/>
  <pageMargins left="0.7086614173228347" right="0.7086614173228347" top="0.59" bottom="0.47" header="0.31496062992125984" footer="0.31496062992125984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kkopec</cp:lastModifiedBy>
  <cp:lastPrinted>2016-08-17T12:39:55Z</cp:lastPrinted>
  <dcterms:created xsi:type="dcterms:W3CDTF">2016-08-10T12:13:59Z</dcterms:created>
  <dcterms:modified xsi:type="dcterms:W3CDTF">2016-09-28T13:14:00Z</dcterms:modified>
  <cp:category/>
  <cp:version/>
  <cp:contentType/>
  <cp:contentStatus/>
</cp:coreProperties>
</file>